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CONTABLE\3T 2019\"/>
    </mc:Choice>
  </mc:AlternateContent>
  <bookViews>
    <workbookView xWindow="0" yWindow="0" windowWidth="28800" windowHeight="12435"/>
  </bookViews>
  <sheets>
    <sheet name="EVHP" sheetId="1" r:id="rId1"/>
  </sheets>
  <externalReferences>
    <externalReference r:id="rId2"/>
  </externalReferences>
  <definedNames>
    <definedName name="_xlnm._FilterDatabase" localSheetId="0" hidden="1">EVHP!$A$3:$F$39</definedName>
    <definedName name="_xlnm.Print_Area" localSheetId="0">EVHP!$A$1:$F$46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E35" i="1"/>
  <c r="D35" i="1"/>
  <c r="C35" i="1"/>
  <c r="B35" i="1"/>
  <c r="F35" i="1" s="1"/>
  <c r="F33" i="1"/>
  <c r="F32" i="1"/>
  <c r="F31" i="1"/>
  <c r="F30" i="1"/>
  <c r="F29" i="1"/>
  <c r="E28" i="1"/>
  <c r="D28" i="1"/>
  <c r="C28" i="1"/>
  <c r="F28" i="1" s="1"/>
  <c r="B28" i="1"/>
  <c r="F26" i="1"/>
  <c r="F25" i="1"/>
  <c r="F24" i="1"/>
  <c r="B24" i="1"/>
  <c r="F23" i="1"/>
  <c r="E23" i="1"/>
  <c r="D23" i="1"/>
  <c r="C23" i="1"/>
  <c r="B23" i="1"/>
  <c r="F19" i="1"/>
  <c r="F18" i="1"/>
  <c r="E17" i="1"/>
  <c r="D17" i="1"/>
  <c r="C17" i="1"/>
  <c r="F17" i="1" s="1"/>
  <c r="B17" i="1"/>
  <c r="F15" i="1"/>
  <c r="F14" i="1"/>
  <c r="F13" i="1"/>
  <c r="F12" i="1"/>
  <c r="C12" i="1"/>
  <c r="F11" i="1"/>
  <c r="F10" i="1"/>
  <c r="E10" i="1"/>
  <c r="D10" i="1"/>
  <c r="C10" i="1"/>
  <c r="B10" i="1"/>
  <c r="F8" i="1"/>
  <c r="F7" i="1"/>
  <c r="F6" i="1"/>
  <c r="B6" i="1"/>
  <c r="E5" i="1"/>
  <c r="E21" i="1" s="1"/>
  <c r="E39" i="1" s="1"/>
  <c r="D5" i="1"/>
  <c r="D21" i="1" s="1"/>
  <c r="D39" i="1" s="1"/>
  <c r="C5" i="1"/>
  <c r="F5" i="1" s="1"/>
  <c r="B5" i="1"/>
  <c r="B21" i="1" s="1"/>
  <c r="B39" i="1" s="1"/>
  <c r="F21" i="1" l="1"/>
  <c r="C21" i="1"/>
  <c r="C39" i="1" s="1"/>
  <c r="F39" i="1" l="1"/>
  <c r="G39" i="1" s="1"/>
  <c r="G21" i="1"/>
</calcChain>
</file>

<file path=xl/sharedStrings.xml><?xml version="1.0" encoding="utf-8"?>
<sst xmlns="http://schemas.openxmlformats.org/spreadsheetml/2006/main" count="43" uniqueCount="31">
  <si>
    <t>Cuenta Pública 2019</t>
  </si>
  <si>
    <t>UNIVERSIDAD POLITÉCNICA DEL BICENTENARIO
Eestado de Variación en la Hacienda Pública
Del 1 de Enero al 30 de Septiembre de 2019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</si>
  <si>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</si>
  <si>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</si>
  <si>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</si>
  <si>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</si>
  <si>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</si>
  <si>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</si>
  <si>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2018</t>
  </si>
  <si>
    <t>Aportaciones</t>
  </si>
  <si>
    <t>Donaciones de Capital</t>
  </si>
  <si>
    <t>Actualización de la Hacienda Pública/Patrimonio</t>
  </si>
  <si>
    <t>Hacienda Pública / Patrimonio Generado Neto de 2018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</si>
  <si>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</si>
  <si>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</si>
  <si>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</si>
  <si>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</si>
  <si>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</si>
  <si>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2018</t>
  </si>
  <si>
    <t>Resultado por Posición Monetaria</t>
  </si>
  <si>
    <t>Resultado por Tenencia de Activos no Monetarios</t>
  </si>
  <si>
    <t>Hacienda Pública / Patrimonio Neto Final de 2019</t>
  </si>
  <si>
    <t>Cambios en la Hacienda Pública / Patrimonio Contribuido Neto de 2018</t>
  </si>
  <si>
    <t>Variaciones de la Hacienda Pública / Patrimonio Neto de 2019</t>
  </si>
  <si>
    <t>Cambios en el Exceso o Insuficiencia en la Actualización
de la Hacienda Pública / Patrimonio Neto de 2019</t>
  </si>
  <si>
    <t>Bajo protesta de decir verdad declaramos que los Estados Financieros y sus Notas son razonablemente correctos y responsabilidad del emisor</t>
  </si>
  <si>
    <t>_________________________________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</si>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</sst>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1" applyFont="1" applyFill="1" applyBorder="1" applyAlignment="1" applyProtection="1">
      <alignment horizontal="center" wrapText="1"/>
      <protection locked="0"/>
    </xf>
    <xf numFmtId="0" fontId="3" fillId="2" borderId="2" xfId="1" applyFont="1" applyFill="1" applyBorder="1" applyAlignment="1" applyProtection="1">
      <alignment horizontal="center" wrapText="1"/>
      <protection locked="0"/>
    </xf>
    <xf numFmtId="0" fontId="3" fillId="2" borderId="3" xfId="1" applyFont="1" applyFill="1" applyBorder="1" applyAlignment="1" applyProtection="1">
      <alignment horizontal="center" wrapText="1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top" wrapText="1"/>
      <protection locked="0"/>
    </xf>
    <xf numFmtId="0" fontId="3" fillId="2" borderId="5" xfId="1" applyFont="1" applyFill="1" applyBorder="1" applyAlignment="1" applyProtection="1">
      <alignment horizontal="center" vertical="top" wrapText="1"/>
      <protection locked="0"/>
    </xf>
    <xf numFmtId="0" fontId="3" fillId="2" borderId="6" xfId="1" applyFont="1" applyFill="1" applyBorder="1" applyAlignment="1" applyProtection="1">
      <alignment horizontal="center" vertical="top" wrapText="1"/>
      <protection locked="0"/>
    </xf>
    <xf numFmtId="0" fontId="3" fillId="2" borderId="7" xfId="1" applyFont="1" applyFill="1" applyBorder="1" applyAlignment="1">
      <alignment horizontal="center" vertical="center" wrapText="1"/>
    </xf>
    <xf numFmtId="164" fontId="3" fillId="2" borderId="6" xfId="2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vertical="top" wrapText="1"/>
      <protection locked="0"/>
    </xf>
    <xf numFmtId="0" fontId="3" fillId="0" borderId="8" xfId="1" applyFont="1" applyFill="1" applyBorder="1" applyAlignment="1">
      <alignment horizontal="center" vertical="center" wrapText="1"/>
    </xf>
    <xf numFmtId="165" fontId="3" fillId="0" borderId="9" xfId="2" applyNumberFormat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vertical="top" wrapText="1"/>
    </xf>
    <xf numFmtId="165" fontId="3" fillId="0" borderId="9" xfId="1" applyNumberFormat="1" applyFont="1" applyFill="1" applyBorder="1" applyProtection="1">
      <protection locked="0"/>
    </xf>
    <xf numFmtId="0" fontId="4" fillId="0" borderId="8" xfId="1" applyFont="1" applyFill="1" applyBorder="1" applyAlignment="1">
      <alignment horizontal="left" vertical="top" wrapText="1" indent="1"/>
    </xf>
    <xf numFmtId="165" fontId="4" fillId="0" borderId="9" xfId="1" applyNumberFormat="1" applyFont="1" applyFill="1" applyBorder="1" applyProtection="1">
      <protection locked="0"/>
    </xf>
    <xf numFmtId="3" fontId="4" fillId="0" borderId="0" xfId="1" applyNumberFormat="1" applyFont="1" applyFill="1" applyBorder="1" applyAlignment="1" applyProtection="1">
      <alignment horizontal="center" vertical="top"/>
      <protection locked="0"/>
    </xf>
    <xf numFmtId="165" fontId="4" fillId="0" borderId="9" xfId="1" applyNumberFormat="1" applyFont="1" applyFill="1" applyBorder="1" applyAlignment="1" applyProtection="1">
      <alignment vertical="top"/>
      <protection locked="0"/>
    </xf>
    <xf numFmtId="0" fontId="3" fillId="0" borderId="8" xfId="1" applyFont="1" applyFill="1" applyBorder="1" applyAlignment="1">
      <alignment horizontal="left" vertical="top" wrapText="1"/>
    </xf>
    <xf numFmtId="165" fontId="3" fillId="0" borderId="9" xfId="1" applyNumberFormat="1" applyFont="1" applyFill="1" applyBorder="1" applyAlignment="1" applyProtection="1">
      <protection locked="0"/>
    </xf>
    <xf numFmtId="0" fontId="3" fillId="0" borderId="7" xfId="1" applyFont="1" applyFill="1" applyBorder="1" applyAlignment="1">
      <alignment vertical="center" wrapText="1"/>
    </xf>
    <xf numFmtId="165" fontId="3" fillId="0" borderId="6" xfId="1" applyNumberFormat="1" applyFont="1" applyFill="1" applyBorder="1" applyAlignment="1" applyProtection="1">
      <alignment vertical="center"/>
      <protection locked="0"/>
    </xf>
    <xf numFmtId="3" fontId="4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>
      <alignment horizontal="left" vertical="top" wrapText="1"/>
    </xf>
    <xf numFmtId="0" fontId="2" fillId="3" borderId="0" xfId="3" applyFont="1" applyFill="1" applyBorder="1" applyAlignment="1" applyProtection="1">
      <alignment horizontal="center"/>
      <protection locked="0"/>
    </xf>
    <xf numFmtId="43" fontId="2" fillId="3" borderId="0" xfId="4" applyFont="1" applyFill="1" applyBorder="1"/>
    <xf numFmtId="0" fontId="6" fillId="3" borderId="0" xfId="3" applyFont="1" applyFill="1" applyBorder="1" applyAlignment="1">
      <alignment horizontal="right" vertical="top"/>
    </xf>
    <xf numFmtId="0" fontId="2" fillId="3" borderId="0" xfId="3" applyFont="1" applyFill="1" applyBorder="1" applyAlignment="1" applyProtection="1">
      <alignment horizontal="center" vertical="center"/>
      <protection locked="0"/>
    </xf>
    <xf numFmtId="0" fontId="6" fillId="3" borderId="0" xfId="3" applyFont="1" applyFill="1" applyBorder="1" applyAlignment="1" applyProtection="1">
      <alignment horizontal="center"/>
      <protection locked="0"/>
    </xf>
    <xf numFmtId="0" fontId="6" fillId="0" borderId="0" xfId="3" applyFont="1" applyBorder="1" applyAlignment="1">
      <alignment horizontal="center"/>
    </xf>
    <xf numFmtId="0" fontId="2" fillId="3" borderId="0" xfId="3" applyFont="1" applyFill="1" applyBorder="1" applyAlignment="1" applyProtection="1">
      <alignment horizontal="center" vertical="top" wrapText="1"/>
      <protection locked="0"/>
    </xf>
    <xf numFmtId="43" fontId="2" fillId="3" borderId="0" xfId="4" applyFont="1" applyFill="1" applyBorder="1" applyAlignment="1">
      <alignment vertical="top"/>
    </xf>
    <xf numFmtId="0" fontId="6" fillId="0" borderId="0" xfId="3" applyFont="1" applyAlignment="1">
      <alignment horizontal="center"/>
    </xf>
    <xf numFmtId="4" fontId="4" fillId="0" borderId="0" xfId="1" applyNumberFormat="1" applyFont="1" applyFill="1" applyBorder="1" applyAlignment="1" applyProtection="1">
      <alignment vertical="top"/>
      <protection locked="0"/>
    </xf>
  </cellXfs>
  <cellStyles count="5">
    <cellStyle name="Millares 2 4" xfId="2"/>
    <cellStyle name="Millares 5" xfId="4"/>
    <cellStyle name="Normal" xfId="0" builtinId="0"/>
    <cellStyle name="Normal 2 2" xfId="1"/>
    <cellStyle name="Normal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Informaci&#243;n%20Financiera\Estados%20Financieros\Finanzas\2019\09%20Septiembre\UPB_Estados%20Financieros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ESF"/>
      <sheetName val="EA"/>
      <sheetName val="EVHP"/>
      <sheetName val="EFE"/>
      <sheetName val="ECSF"/>
      <sheetName val="EAA"/>
      <sheetName val="EADOP"/>
      <sheetName val="PC"/>
      <sheetName val="NOTAS F"/>
      <sheetName val="EAI"/>
      <sheetName val="CA"/>
      <sheetName val="COG"/>
      <sheetName val="CTG "/>
      <sheetName val="CFG"/>
      <sheetName val="EN"/>
      <sheetName val="ID"/>
      <sheetName val="CProg F"/>
      <sheetName val="PyPI"/>
      <sheetName val="IR"/>
      <sheetName val="IPF "/>
      <sheetName val="Esq Bur"/>
      <sheetName val="Rel Cta Banc"/>
      <sheetName val="Gto Federalizado"/>
      <sheetName val="Ayudas"/>
      <sheetName val="Inform Adic"/>
      <sheetName val="Muebles"/>
      <sheetName val="Inmuebles"/>
      <sheetName val="Bienes Muebles"/>
      <sheetName val="Bienes Inmuebles"/>
    </sheetNames>
    <sheetDataSet>
      <sheetData sheetId="0"/>
      <sheetData sheetId="1">
        <row r="45">
          <cell r="I45">
            <v>102278984.86</v>
          </cell>
          <cell r="J45">
            <v>99125490.689999998</v>
          </cell>
        </row>
        <row r="52">
          <cell r="J52">
            <v>-6941823.5800000001</v>
          </cell>
        </row>
        <row r="62">
          <cell r="I62">
            <v>99109850.299999997</v>
          </cell>
          <cell r="J62">
            <v>89884697.609999999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abSelected="1" view="pageBreakPreview" zoomScale="115" zoomScaleNormal="115" zoomScaleSheetLayoutView="115" workbookViewId="0">
      <selection activeCell="H46" sqref="H46"/>
    </sheetView>
  </sheetViews>
  <sheetFormatPr baseColWidth="10" defaultRowHeight="11.25" x14ac:dyDescent="0.25"/>
  <cols>
    <col min="1" max="1" width="49.5703125" style="10" customWidth="1"/>
    <col min="2" max="2" width="20.42578125" style="34" customWidth="1"/>
    <col min="3" max="3" width="20.5703125" style="34" customWidth="1"/>
    <col min="4" max="5" width="19.140625" style="34" customWidth="1"/>
    <col min="6" max="6" width="15.7109375" style="34" customWidth="1"/>
    <col min="7" max="16384" width="11.42578125" style="4"/>
  </cols>
  <sheetData>
    <row r="1" spans="1:6" x14ac:dyDescent="0.2">
      <c r="A1" s="1" t="s">
        <v>0</v>
      </c>
      <c r="B1" s="2"/>
      <c r="C1" s="2"/>
      <c r="D1" s="2"/>
      <c r="E1" s="2"/>
      <c r="F1" s="3"/>
    </row>
    <row r="2" spans="1:6" ht="39.75" customHeight="1" x14ac:dyDescent="0.25">
      <c r="A2" s="5" t="s">
        <v>1</v>
      </c>
      <c r="B2" s="6"/>
      <c r="C2" s="6"/>
      <c r="D2" s="6"/>
      <c r="E2" s="6"/>
      <c r="F2" s="7"/>
    </row>
    <row r="3" spans="1:6" s="10" customFormat="1" ht="50.1" customHeight="1" x14ac:dyDescent="0.2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pans="1:6" s="10" customFormat="1" ht="9" customHeight="1" x14ac:dyDescent="0.25">
      <c r="A4" s="11"/>
      <c r="B4" s="12"/>
      <c r="C4" s="12"/>
      <c r="D4" s="12"/>
      <c r="E4" s="12"/>
      <c r="F4" s="12"/>
    </row>
    <row r="5" spans="1:6" x14ac:dyDescent="0.2">
      <c r="A5" s="13" t="s">
        <v>8</v>
      </c>
      <c r="B5" s="14">
        <f>SUM(B6:B8)</f>
        <v>99891476.159999996</v>
      </c>
      <c r="C5" s="14">
        <f>SUM(C6:C8)</f>
        <v>0</v>
      </c>
      <c r="D5" s="14">
        <f>SUM(D6:D8)</f>
        <v>0</v>
      </c>
      <c r="E5" s="14">
        <f>SUM(E6:E8)</f>
        <v>0</v>
      </c>
      <c r="F5" s="14">
        <f>SUM(B5:E5)</f>
        <v>99891476.159999996</v>
      </c>
    </row>
    <row r="6" spans="1:6" x14ac:dyDescent="0.2">
      <c r="A6" s="15" t="s">
        <v>9</v>
      </c>
      <c r="B6" s="16">
        <f>+[1]ESF!J45</f>
        <v>99125490.689999998</v>
      </c>
      <c r="C6" s="16">
        <v>0</v>
      </c>
      <c r="D6" s="16">
        <v>0</v>
      </c>
      <c r="E6" s="16">
        <v>0</v>
      </c>
      <c r="F6" s="16">
        <f>SUM(B6:E6)</f>
        <v>99125490.689999998</v>
      </c>
    </row>
    <row r="7" spans="1:6" x14ac:dyDescent="0.2">
      <c r="A7" s="15" t="s">
        <v>10</v>
      </c>
      <c r="B7" s="16">
        <v>0</v>
      </c>
      <c r="C7" s="16">
        <v>0</v>
      </c>
      <c r="D7" s="16">
        <v>0</v>
      </c>
      <c r="E7" s="16">
        <v>0</v>
      </c>
      <c r="F7" s="16">
        <f>SUM(B7:E7)</f>
        <v>0</v>
      </c>
    </row>
    <row r="8" spans="1:6" x14ac:dyDescent="0.2">
      <c r="A8" s="15" t="s">
        <v>11</v>
      </c>
      <c r="B8" s="16">
        <v>765985.47</v>
      </c>
      <c r="C8" s="16">
        <v>0</v>
      </c>
      <c r="D8" s="16">
        <v>0</v>
      </c>
      <c r="E8" s="16">
        <v>0</v>
      </c>
      <c r="F8" s="16">
        <f>SUM(B8:E8)</f>
        <v>765985.47</v>
      </c>
    </row>
    <row r="9" spans="1:6" ht="9" customHeight="1" x14ac:dyDescent="0.2">
      <c r="A9" s="15"/>
      <c r="B9" s="16"/>
      <c r="C9" s="16"/>
      <c r="D9" s="16"/>
      <c r="E9" s="16"/>
      <c r="F9" s="16"/>
    </row>
    <row r="10" spans="1:6" x14ac:dyDescent="0.2">
      <c r="A10" s="13" t="s">
        <v>12</v>
      </c>
      <c r="B10" s="14">
        <f>SUM(B11:B15)</f>
        <v>0</v>
      </c>
      <c r="C10" s="14">
        <f>SUM(C11:C15)</f>
        <v>-6941823.5800000001</v>
      </c>
      <c r="D10" s="14">
        <f>SUM(D11:D15)</f>
        <v>-3064954.97</v>
      </c>
      <c r="E10" s="14">
        <f>SUM(E11:E15)</f>
        <v>0</v>
      </c>
      <c r="F10" s="14">
        <f t="shared" ref="F10:F15" si="0">SUM(B10:E10)</f>
        <v>-10006778.550000001</v>
      </c>
    </row>
    <row r="11" spans="1:6" x14ac:dyDescent="0.2">
      <c r="A11" s="15" t="s">
        <v>13</v>
      </c>
      <c r="B11" s="16">
        <v>0</v>
      </c>
      <c r="C11" s="16">
        <v>0</v>
      </c>
      <c r="D11" s="16">
        <v>-3064954.97</v>
      </c>
      <c r="E11" s="16">
        <v>0</v>
      </c>
      <c r="F11" s="16">
        <f t="shared" si="0"/>
        <v>-3064954.97</v>
      </c>
    </row>
    <row r="12" spans="1:6" x14ac:dyDescent="0.2">
      <c r="A12" s="15" t="s">
        <v>14</v>
      </c>
      <c r="B12" s="16">
        <v>0</v>
      </c>
      <c r="C12" s="16">
        <f>+[1]ESF!J52</f>
        <v>-6941823.5800000001</v>
      </c>
      <c r="D12" s="16">
        <v>0</v>
      </c>
      <c r="E12" s="16">
        <v>0</v>
      </c>
      <c r="F12" s="16">
        <f t="shared" si="0"/>
        <v>-6941823.5800000001</v>
      </c>
    </row>
    <row r="13" spans="1:6" x14ac:dyDescent="0.2">
      <c r="A13" s="15" t="s">
        <v>15</v>
      </c>
      <c r="B13" s="16">
        <v>0</v>
      </c>
      <c r="C13" s="16">
        <v>0</v>
      </c>
      <c r="D13" s="16">
        <v>0</v>
      </c>
      <c r="E13" s="16">
        <v>0</v>
      </c>
      <c r="F13" s="16">
        <f t="shared" si="0"/>
        <v>0</v>
      </c>
    </row>
    <row r="14" spans="1:6" x14ac:dyDescent="0.2">
      <c r="A14" s="15" t="s">
        <v>16</v>
      </c>
      <c r="B14" s="16">
        <v>0</v>
      </c>
      <c r="C14" s="16">
        <v>0</v>
      </c>
      <c r="D14" s="16">
        <v>0</v>
      </c>
      <c r="E14" s="16">
        <v>0</v>
      </c>
      <c r="F14" s="16">
        <f t="shared" si="0"/>
        <v>0</v>
      </c>
    </row>
    <row r="15" spans="1:6" x14ac:dyDescent="0.2">
      <c r="A15" s="15" t="s">
        <v>17</v>
      </c>
      <c r="B15" s="16">
        <v>0</v>
      </c>
      <c r="C15" s="16">
        <v>0</v>
      </c>
      <c r="D15" s="16">
        <v>0</v>
      </c>
      <c r="E15" s="16">
        <v>0</v>
      </c>
      <c r="F15" s="16">
        <f t="shared" si="0"/>
        <v>0</v>
      </c>
    </row>
    <row r="16" spans="1:6" ht="9" customHeight="1" x14ac:dyDescent="0.2">
      <c r="A16" s="15"/>
      <c r="B16" s="16"/>
      <c r="C16" s="16"/>
      <c r="D16" s="16"/>
      <c r="E16" s="16"/>
      <c r="F16" s="16"/>
    </row>
    <row r="17" spans="1:7" ht="22.5" x14ac:dyDescent="0.2">
      <c r="A17" s="13" t="s">
        <v>18</v>
      </c>
      <c r="B17" s="14">
        <f>SUM(B18:B19)</f>
        <v>0</v>
      </c>
      <c r="C17" s="14">
        <f>SUM(C18:C19)</f>
        <v>0</v>
      </c>
      <c r="D17" s="14">
        <f>SUM(D18:D19)</f>
        <v>0</v>
      </c>
      <c r="E17" s="14">
        <f>SUM(E18:E19)</f>
        <v>0</v>
      </c>
      <c r="F17" s="14">
        <f>SUM(B17:E17)</f>
        <v>0</v>
      </c>
    </row>
    <row r="18" spans="1:7" x14ac:dyDescent="0.2">
      <c r="A18" s="15" t="s">
        <v>19</v>
      </c>
      <c r="B18" s="16">
        <v>0</v>
      </c>
      <c r="C18" s="16">
        <v>0</v>
      </c>
      <c r="D18" s="16">
        <v>0</v>
      </c>
      <c r="E18" s="16">
        <v>0</v>
      </c>
      <c r="F18" s="16">
        <f>SUM(B18:E18)</f>
        <v>0</v>
      </c>
    </row>
    <row r="19" spans="1:7" x14ac:dyDescent="0.2">
      <c r="A19" s="15" t="s">
        <v>20</v>
      </c>
      <c r="B19" s="16">
        <v>0</v>
      </c>
      <c r="C19" s="16">
        <v>0</v>
      </c>
      <c r="D19" s="16">
        <v>0</v>
      </c>
      <c r="E19" s="16">
        <v>0</v>
      </c>
      <c r="F19" s="16">
        <f>SUM(B19:E19)</f>
        <v>0</v>
      </c>
    </row>
    <row r="20" spans="1:7" ht="9" customHeight="1" x14ac:dyDescent="0.2">
      <c r="A20" s="15"/>
      <c r="B20" s="16"/>
      <c r="C20" s="16"/>
      <c r="D20" s="16"/>
      <c r="E20" s="16"/>
      <c r="F20" s="16"/>
    </row>
    <row r="21" spans="1:7" x14ac:dyDescent="0.2">
      <c r="A21" s="13" t="s">
        <v>21</v>
      </c>
      <c r="B21" s="14">
        <f>B5+B10+B17</f>
        <v>99891476.159999996</v>
      </c>
      <c r="C21" s="14">
        <f>C5+C10+C17</f>
        <v>-6941823.5800000001</v>
      </c>
      <c r="D21" s="14">
        <f>D5+D10+D17</f>
        <v>-3064954.97</v>
      </c>
      <c r="E21" s="14">
        <f>E5+E10+E17</f>
        <v>0</v>
      </c>
      <c r="F21" s="14">
        <f>F5+F10+F17</f>
        <v>89884697.609999999</v>
      </c>
      <c r="G21" s="17">
        <f>+[1]ESF!J62-F21</f>
        <v>0</v>
      </c>
    </row>
    <row r="22" spans="1:7" ht="9" customHeight="1" x14ac:dyDescent="0.2">
      <c r="A22" s="13"/>
      <c r="B22" s="14"/>
      <c r="C22" s="14"/>
      <c r="D22" s="14"/>
      <c r="E22" s="14"/>
      <c r="F22" s="14"/>
    </row>
    <row r="23" spans="1:7" ht="22.5" x14ac:dyDescent="0.2">
      <c r="A23" s="13" t="s">
        <v>22</v>
      </c>
      <c r="B23" s="14">
        <f>SUM(B24:B26)</f>
        <v>3153494.1700000018</v>
      </c>
      <c r="C23" s="14">
        <f>SUM(C24:C26)</f>
        <v>0</v>
      </c>
      <c r="D23" s="14">
        <f>SUM(D24:D26)</f>
        <v>0</v>
      </c>
      <c r="E23" s="14">
        <f>SUM(E24:E26)</f>
        <v>0</v>
      </c>
      <c r="F23" s="14">
        <f>SUM(B23:E23)</f>
        <v>3153494.1700000018</v>
      </c>
    </row>
    <row r="24" spans="1:7" x14ac:dyDescent="0.2">
      <c r="A24" s="15" t="s">
        <v>9</v>
      </c>
      <c r="B24" s="16">
        <f>([1]ESF!I45-[1]ESF!J45)</f>
        <v>3153494.1700000018</v>
      </c>
      <c r="C24" s="16">
        <v>0</v>
      </c>
      <c r="D24" s="16">
        <v>0</v>
      </c>
      <c r="E24" s="16">
        <v>0</v>
      </c>
      <c r="F24" s="16">
        <f>SUM(B24:E24)</f>
        <v>3153494.1700000018</v>
      </c>
    </row>
    <row r="25" spans="1:7" x14ac:dyDescent="0.2">
      <c r="A25" s="15" t="s">
        <v>10</v>
      </c>
      <c r="B25" s="16">
        <v>0</v>
      </c>
      <c r="C25" s="16">
        <v>0</v>
      </c>
      <c r="D25" s="16">
        <v>0</v>
      </c>
      <c r="E25" s="16">
        <v>0</v>
      </c>
      <c r="F25" s="16">
        <f>SUM(B25:E25)</f>
        <v>0</v>
      </c>
    </row>
    <row r="26" spans="1:7" x14ac:dyDescent="0.2">
      <c r="A26" s="15" t="s">
        <v>11</v>
      </c>
      <c r="B26" s="16">
        <v>0</v>
      </c>
      <c r="C26" s="16">
        <v>0</v>
      </c>
      <c r="D26" s="16">
        <v>0</v>
      </c>
      <c r="E26" s="16">
        <v>0</v>
      </c>
      <c r="F26" s="16">
        <f>SUM(B26:E26)</f>
        <v>0</v>
      </c>
    </row>
    <row r="27" spans="1:7" ht="9" customHeight="1" x14ac:dyDescent="0.2">
      <c r="A27" s="15"/>
      <c r="B27" s="16"/>
      <c r="C27" s="16"/>
      <c r="D27" s="16"/>
      <c r="E27" s="16"/>
      <c r="F27" s="16"/>
    </row>
    <row r="28" spans="1:7" x14ac:dyDescent="0.2">
      <c r="A28" s="13" t="s">
        <v>23</v>
      </c>
      <c r="B28" s="14">
        <f>SUM(B29:B33)</f>
        <v>0</v>
      </c>
      <c r="C28" s="14">
        <f>SUM(C29:C33)</f>
        <v>-2978081.59</v>
      </c>
      <c r="D28" s="14">
        <f>SUM(D29:D33)</f>
        <v>9049740.1099999994</v>
      </c>
      <c r="E28" s="14">
        <f>SUM(E29:E33)</f>
        <v>0</v>
      </c>
      <c r="F28" s="14">
        <f t="shared" ref="F28:F33" si="1">SUM(B28:E28)</f>
        <v>6071658.5199999996</v>
      </c>
    </row>
    <row r="29" spans="1:7" x14ac:dyDescent="0.2">
      <c r="A29" s="15" t="s">
        <v>13</v>
      </c>
      <c r="B29" s="16">
        <v>0</v>
      </c>
      <c r="C29" s="16">
        <v>0</v>
      </c>
      <c r="D29" s="16">
        <v>5984785.1399999997</v>
      </c>
      <c r="E29" s="16">
        <v>0</v>
      </c>
      <c r="F29" s="16">
        <f t="shared" si="1"/>
        <v>5984785.1399999997</v>
      </c>
    </row>
    <row r="30" spans="1:7" x14ac:dyDescent="0.2">
      <c r="A30" s="15" t="s">
        <v>14</v>
      </c>
      <c r="B30" s="16">
        <v>0</v>
      </c>
      <c r="C30" s="16">
        <v>-2978081.59</v>
      </c>
      <c r="D30" s="16">
        <v>3064954.97</v>
      </c>
      <c r="E30" s="16">
        <v>0</v>
      </c>
      <c r="F30" s="16">
        <f t="shared" si="1"/>
        <v>86873.380000000354</v>
      </c>
    </row>
    <row r="31" spans="1:7" x14ac:dyDescent="0.2">
      <c r="A31" s="15" t="s">
        <v>15</v>
      </c>
      <c r="B31" s="16">
        <v>0</v>
      </c>
      <c r="C31" s="18">
        <v>0</v>
      </c>
      <c r="D31" s="18">
        <v>0</v>
      </c>
      <c r="E31" s="18">
        <v>0</v>
      </c>
      <c r="F31" s="16">
        <f t="shared" si="1"/>
        <v>0</v>
      </c>
    </row>
    <row r="32" spans="1:7" x14ac:dyDescent="0.2">
      <c r="A32" s="15" t="s">
        <v>16</v>
      </c>
      <c r="B32" s="16">
        <v>0</v>
      </c>
      <c r="C32" s="18">
        <v>0</v>
      </c>
      <c r="D32" s="18">
        <v>0</v>
      </c>
      <c r="E32" s="18">
        <v>0</v>
      </c>
      <c r="F32" s="16">
        <f t="shared" si="1"/>
        <v>0</v>
      </c>
    </row>
    <row r="33" spans="1:7" x14ac:dyDescent="0.2">
      <c r="A33" s="15" t="s">
        <v>17</v>
      </c>
      <c r="B33" s="16">
        <v>0</v>
      </c>
      <c r="C33" s="18">
        <v>0</v>
      </c>
      <c r="D33" s="18">
        <v>0</v>
      </c>
      <c r="E33" s="18">
        <v>0</v>
      </c>
      <c r="F33" s="16">
        <f t="shared" si="1"/>
        <v>0</v>
      </c>
    </row>
    <row r="34" spans="1:7" ht="9" customHeight="1" x14ac:dyDescent="0.2">
      <c r="A34" s="15"/>
      <c r="B34" s="16"/>
      <c r="C34" s="18"/>
      <c r="D34" s="18"/>
      <c r="E34" s="18"/>
      <c r="F34" s="16"/>
    </row>
    <row r="35" spans="1:7" ht="22.5" x14ac:dyDescent="0.2">
      <c r="A35" s="19" t="s">
        <v>24</v>
      </c>
      <c r="B35" s="20">
        <f>SUM(B36:B37)</f>
        <v>0</v>
      </c>
      <c r="C35" s="20">
        <f>SUM(C36:C37)</f>
        <v>0</v>
      </c>
      <c r="D35" s="20">
        <f>SUM(D36:D37)</f>
        <v>0</v>
      </c>
      <c r="E35" s="20">
        <f>SUM(E36:E37)</f>
        <v>0</v>
      </c>
      <c r="F35" s="14">
        <f>SUM(B35:E35)</f>
        <v>0</v>
      </c>
    </row>
    <row r="36" spans="1:7" x14ac:dyDescent="0.2">
      <c r="A36" s="15" t="s">
        <v>19</v>
      </c>
      <c r="B36" s="16">
        <v>0</v>
      </c>
      <c r="C36" s="18">
        <v>0</v>
      </c>
      <c r="D36" s="18">
        <v>0</v>
      </c>
      <c r="E36" s="16">
        <v>0</v>
      </c>
      <c r="F36" s="16">
        <f>SUM(B36:E36)</f>
        <v>0</v>
      </c>
    </row>
    <row r="37" spans="1:7" x14ac:dyDescent="0.2">
      <c r="A37" s="15" t="s">
        <v>20</v>
      </c>
      <c r="B37" s="16">
        <v>0</v>
      </c>
      <c r="C37" s="18">
        <v>0</v>
      </c>
      <c r="D37" s="18">
        <v>0</v>
      </c>
      <c r="E37" s="16">
        <v>0</v>
      </c>
      <c r="F37" s="16">
        <f>SUM(B37:E37)</f>
        <v>0</v>
      </c>
    </row>
    <row r="38" spans="1:7" ht="9" customHeight="1" x14ac:dyDescent="0.2">
      <c r="A38" s="15"/>
      <c r="B38" s="16"/>
      <c r="C38" s="18"/>
      <c r="D38" s="18"/>
      <c r="E38" s="16"/>
      <c r="F38" s="16"/>
    </row>
    <row r="39" spans="1:7" ht="20.100000000000001" customHeight="1" x14ac:dyDescent="0.2">
      <c r="A39" s="21" t="s">
        <v>21</v>
      </c>
      <c r="B39" s="22">
        <f>B21+B23+B28+B35</f>
        <v>103044970.33</v>
      </c>
      <c r="C39" s="22">
        <f>C21+C23+C28+C35</f>
        <v>-9919905.1699999999</v>
      </c>
      <c r="D39" s="22">
        <f>D21+D23+D28+D35</f>
        <v>5984785.1399999987</v>
      </c>
      <c r="E39" s="22">
        <f>E21+E23+E28+E35</f>
        <v>0</v>
      </c>
      <c r="F39" s="22">
        <f>F21+F23+F28+F35</f>
        <v>99109850.299999997</v>
      </c>
      <c r="G39" s="23">
        <f>+[1]ESF!I62-F39</f>
        <v>0</v>
      </c>
    </row>
    <row r="40" spans="1:7" x14ac:dyDescent="0.25">
      <c r="A40" s="24" t="s">
        <v>25</v>
      </c>
      <c r="B40" s="24"/>
      <c r="C40" s="24"/>
      <c r="D40" s="24"/>
      <c r="E40" s="24"/>
      <c r="F40" s="24"/>
    </row>
    <row r="44" spans="1:7" ht="12.75" x14ac:dyDescent="0.2">
      <c r="A44" s="25" t="s">
        <v>26</v>
      </c>
      <c r="B44" s="25"/>
      <c r="C44" s="26"/>
      <c r="D44" s="27"/>
      <c r="E44" s="28" t="s">
        <v>26</v>
      </c>
      <c r="F44" s="28"/>
    </row>
    <row r="45" spans="1:7" ht="12.75" x14ac:dyDescent="0.2">
      <c r="A45" s="29" t="s">
        <v>27</v>
      </c>
      <c r="B45" s="29"/>
      <c r="C45" s="26"/>
      <c r="D45" s="26"/>
      <c r="E45" s="30" t="s">
        <v>28</v>
      </c>
      <c r="F45" s="30"/>
    </row>
    <row r="46" spans="1:7" ht="12.75" x14ac:dyDescent="0.2">
      <c r="A46" s="31" t="s">
        <v>29</v>
      </c>
      <c r="B46" s="31"/>
      <c r="C46" s="32"/>
      <c r="D46" s="32"/>
      <c r="E46" s="33" t="s">
        <v>30</v>
      </c>
      <c r="F46" s="33"/>
    </row>
  </sheetData>
  <sheetProtection formatCells="0" formatColumns="0" formatRows="0" autoFilter="0"/>
  <mergeCells count="9">
    <mergeCell ref="A46:B46"/>
    <mergeCell ref="E46:F46"/>
    <mergeCell ref="A1:F1"/>
    <mergeCell ref="A2:F2"/>
    <mergeCell ref="A40:F40"/>
    <mergeCell ref="A44:B44"/>
    <mergeCell ref="E44:F44"/>
    <mergeCell ref="A45:B45"/>
    <mergeCell ref="E45:F45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2019-10-29T15:27:07Z</dcterms:created>
  <dcterms:modified xsi:type="dcterms:W3CDTF">2019-10-29T15:40:37Z</dcterms:modified>
</cp:coreProperties>
</file>