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DISCIPLINA FINANCIERA (SOLO EXCELL)\"/>
    </mc:Choice>
  </mc:AlternateContent>
  <bookViews>
    <workbookView xWindow="0" yWindow="0" windowWidth="23040" windowHeight="9525"/>
  </bookViews>
  <sheets>
    <sheet name="COG CC" sheetId="1" r:id="rId1"/>
  </sheets>
  <definedNames>
    <definedName name="_xlnm.Print_Area" localSheetId="0">'COG CC'!$A$1:$G$159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1" l="1"/>
  <c r="G113" i="1"/>
  <c r="G104" i="1"/>
  <c r="G65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<sst xmlns="http://schemas.openxmlformats.org/spreadsheetml/2006/main" count="284" uniqueCount="211">
  <si>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</si>
  <si>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</si>
  <si>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</si>
  <si>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</si>
  <si>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</si>
  <si>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</si>
  <si>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</si>
  <si>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</si>
  <si>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</si>
  <si>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</si>
  <si>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</si>
  <si>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</si>
  <si>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</si>
  <si>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</si>
  <si>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</si>
  <si>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</si>
  <si>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</si>
  <si>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</si>
  <si>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</si>
  <si>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</si>
  <si>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</si>
  <si>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</si>
  <si>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</si>
  <si>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</si>
  <si>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</si>
  <si>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</si>
  <si>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</si>
  <si>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</si>
  <si>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</si>
  <si>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</si>
  <si>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</si>
  <si>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</si>
  <si>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</si>
  <si>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</si>
  <si>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</si>
  <si>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</si>
  <si>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</si>
  <si>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</si>
  <si>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</si>
  <si>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</si>
  <si>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</si>
  <si>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</si>
  <si>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</si>
  <si>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</si>
  <si>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</si>
  <si>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</si>
  <si>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</si>
  <si>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</si>
  <si>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</si>
  <si>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</si>
  <si>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</si>
  <si>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</si>
  <si>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</si>
  <si>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</si>
  <si>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</si>
  <si>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</si>
  <si>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</si>
  <si>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</si>
  <si>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</si>
  <si>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</si>
  <si>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</si>
  <si>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</si>
  <si>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</si>
  <si>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</si>
  <si>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</si>
  <si>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</si>
  <si>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</si>
  <si>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</si>
  <si>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</si>
  <si>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</si>
  <si>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</si>
  <si>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</si>
  <si>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</si>
  <si>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</si>
  <si>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</si>
  <si>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</si>
  <si>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</si>
  <si>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</si>
  <si>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</si>
  <si>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</si>
  <si>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</si>
  <si>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</si>
  <si>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</si>
  <si>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</si>
  <si>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</si>
  <si>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</si>
  <si>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</si>
  <si>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</si>
  <si>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</si>
  <si>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</si>
  <si>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</si>
  <si>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</si>
  <si>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</si>
  <si>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</si>
  <si>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</si>
  <si>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</si>
  <si>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</si>
  <si>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</si>
  <si>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</si>
  <si>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</si>
  <si>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</si>
  <si>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</si>
  <si>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</si>
  <si>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</si>
  <si>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</si>
  <si>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</si>
  <si>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</si>
  <si>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</si>
  <si>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</si>
  <si>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</si>
  <si>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</si>
  <si>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</si>
  <si>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</si>
  <si>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</si>
  <si>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</si>
  <si>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</si>
  <si>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</si>
  <si>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</si>
  <si>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</si>
  <si>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</si>
  <si>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</si>
  <si>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</si>
  <si>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</si>
  <si>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</si>
  <si>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</si>
  <si>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</si>
  <si>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</si>
  <si>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</si>
  <si>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</si>
  <si>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</si>
  <si>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</si>
  <si>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</si>
  <si>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</si>
  <si>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</si>
  <si>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</si>
  <si>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</si>
  <si>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</si>
  <si>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</si>
  <si>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</si>
  <si>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</si>
  <si>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</si>
  <si>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</si>
  <si>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</si>
  <si>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</si>
  <si>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</si>
  <si>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</si>
  <si>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</si>
  <si>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</si>
  <si>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</si>
  <si>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</si>
  <si>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</si>
  <si>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</si>
  <si>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</si>
  <si>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</si>
  <si>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</si>
  <si>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</si>
  <si>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</si>
  <si>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</si>
  <si>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</si>
  <si>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</si>
  <si>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</si>
  <si>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</si>
  <si>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</si>
  <si>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</si>
  <si>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</si>
  <si>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</si>
  <si>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</si>
  <si>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</si>
  <si>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</si>
  <si>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</si>
  <si>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</si>
  <si>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</si>
  <si>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</si>
  <si>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</si>
  <si>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</si>
  <si>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</si>
  <si>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</si>
  <si>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</si>
  <si>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</si>
  <si>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</si>
  <si>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</si>
  <si>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</si>
  <si>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</si>
  <si>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</si>
  <si>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</si>
  <si>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</si>
  <si>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</si>
  <si>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</si>
  <si>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</si>
  <si>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</si>
  <si>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</si>
  <si>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</si>
  <si>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</si>
  <si>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</si>
  <si>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</si>
  <si>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</si>
  <si>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</si>
  <si>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</si>
  <si>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</si>
  <si>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</si>
  <si>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</si>
  <si>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</si>
  <si>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</si>
  <si>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</si>
  <si>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</si>
  <si>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</si>
  <si>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</si>
  <si>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</si>
  <si>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</si>
  <si>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UNIVERSIDAD POLITECNICA DEL BICENTENARIO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</si>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</sst>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6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2462893</xdr:colOff>
      <xdr:row>181</xdr:row>
      <xdr:rowOff>27215</xdr:rowOff>
    </xdr:from>
    <xdr:to>
      <xdr:col>5</xdr:col>
      <xdr:colOff>394607</xdr:colOff>
      <xdr:row>184</xdr:row>
      <xdr:rowOff>40982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2893" y="34698215"/>
          <a:ext cx="10423071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showGridLines="0" tabSelected="1" zoomScale="55" zoomScaleNormal="55" workbookViewId="0">
      <selection activeCell="D19" sqref="D1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30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51416861.210000001</v>
      </c>
      <c r="C8" s="33">
        <f t="shared" ref="C8:G8" si="0">C9+C17+C188+C27+C37+C47+C57+C61+C70+C74</f>
        <v>5813027.2600000007</v>
      </c>
      <c r="D8" s="33">
        <f t="shared" si="0"/>
        <v>57229888.470000006</v>
      </c>
      <c r="E8" s="33">
        <f t="shared" si="0"/>
        <v>43671663.769999996</v>
      </c>
      <c r="F8" s="33">
        <f t="shared" si="0"/>
        <v>43543704.170000002</v>
      </c>
      <c r="G8" s="33">
        <f t="shared" si="0"/>
        <v>13558224.700000003</v>
      </c>
    </row>
    <row r="9" spans="1:8">
      <c r="A9" s="8" t="s">
        <v>12</v>
      </c>
      <c r="B9" s="34">
        <f>SUM(B10:B16)</f>
        <v>45665416.120000005</v>
      </c>
      <c r="C9" s="34">
        <f t="shared" ref="C9:G9" si="1">SUM(C10:C16)</f>
        <v>-1175101</v>
      </c>
      <c r="D9" s="34">
        <f t="shared" si="1"/>
        <v>44490315.120000005</v>
      </c>
      <c r="E9" s="34">
        <f t="shared" si="1"/>
        <v>38870324.799999997</v>
      </c>
      <c r="F9" s="34">
        <f t="shared" si="1"/>
        <v>38870324.799999997</v>
      </c>
      <c r="G9" s="34">
        <f t="shared" si="1"/>
        <v>5619990.3200000031</v>
      </c>
    </row>
    <row r="10" spans="1:8">
      <c r="A10" s="9" t="s">
        <v>13</v>
      </c>
      <c r="B10" s="35">
        <v>21780298.73</v>
      </c>
      <c r="C10" s="35">
        <v>-31388.9</v>
      </c>
      <c r="D10" s="34">
        <f>B10+C10</f>
        <v>21748909.830000002</v>
      </c>
      <c r="E10" s="35">
        <v>20820070.609999999</v>
      </c>
      <c r="F10" s="35">
        <v>20820070.609999999</v>
      </c>
      <c r="G10" s="34">
        <f>D10-E10</f>
        <v>928839.22000000253</v>
      </c>
      <c r="H10" s="12" t="s">
        <v>87</v>
      </c>
    </row>
    <row r="11" spans="1:8">
      <c r="A11" s="9" t="s">
        <v>14</v>
      </c>
      <c r="B11" s="35">
        <v>9999278.1699999999</v>
      </c>
      <c r="C11" s="35">
        <v>-1175101</v>
      </c>
      <c r="D11" s="34">
        <f t="shared" ref="D11:D16" si="2">B11+C11</f>
        <v>8824177.1699999999</v>
      </c>
      <c r="E11" s="35">
        <v>6867784.6799999997</v>
      </c>
      <c r="F11" s="35">
        <v>6867784.6799999997</v>
      </c>
      <c r="G11" s="34">
        <f t="shared" ref="G11:G16" si="3">D11-E11</f>
        <v>1956392.4900000002</v>
      </c>
      <c r="H11" s="12" t="s">
        <v>88</v>
      </c>
    </row>
    <row r="12" spans="1:8">
      <c r="A12" s="9" t="s">
        <v>15</v>
      </c>
      <c r="B12" s="35">
        <v>2995648.14</v>
      </c>
      <c r="C12" s="35">
        <v>0</v>
      </c>
      <c r="D12" s="34">
        <f t="shared" si="2"/>
        <v>2995648.14</v>
      </c>
      <c r="E12" s="35">
        <v>2114635.89</v>
      </c>
      <c r="F12" s="35">
        <v>2114635.89</v>
      </c>
      <c r="G12" s="34">
        <f t="shared" si="3"/>
        <v>881012.25</v>
      </c>
      <c r="H12" s="12" t="s">
        <v>89</v>
      </c>
    </row>
    <row r="13" spans="1:8">
      <c r="A13" s="9" t="s">
        <v>16</v>
      </c>
      <c r="B13" s="35">
        <v>4555151.3499999996</v>
      </c>
      <c r="C13" s="35">
        <v>0</v>
      </c>
      <c r="D13" s="34">
        <f t="shared" si="2"/>
        <v>4555151.3499999996</v>
      </c>
      <c r="E13" s="35">
        <v>2978367.83</v>
      </c>
      <c r="F13" s="35">
        <v>2978367.83</v>
      </c>
      <c r="G13" s="34">
        <f t="shared" si="3"/>
        <v>1576783.5199999996</v>
      </c>
      <c r="H13" s="12" t="s">
        <v>90</v>
      </c>
    </row>
    <row r="14" spans="1:8">
      <c r="A14" s="9" t="s">
        <v>17</v>
      </c>
      <c r="B14" s="35">
        <v>6335039.7300000004</v>
      </c>
      <c r="C14" s="35">
        <v>31388.9</v>
      </c>
      <c r="D14" s="34">
        <f t="shared" si="2"/>
        <v>6366428.6300000008</v>
      </c>
      <c r="E14" s="35">
        <v>6089465.79</v>
      </c>
      <c r="F14" s="35">
        <v>6089465.79</v>
      </c>
      <c r="G14" s="34">
        <f t="shared" si="3"/>
        <v>276962.84000000078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656177.04999999993</v>
      </c>
      <c r="C17" s="34">
        <f t="shared" ref="C17:G17" si="4">SUM(C18:C26)</f>
        <v>3004845.58</v>
      </c>
      <c r="D17" s="34">
        <f t="shared" si="4"/>
        <v>3661022.63</v>
      </c>
      <c r="E17" s="34">
        <f t="shared" si="4"/>
        <v>785426.40999999992</v>
      </c>
      <c r="F17" s="34">
        <f t="shared" si="4"/>
        <v>745046.80999999994</v>
      </c>
      <c r="G17" s="34">
        <f t="shared" si="4"/>
        <v>2875596.2199999997</v>
      </c>
    </row>
    <row r="18" spans="1:8">
      <c r="A18" s="9" t="s">
        <v>21</v>
      </c>
      <c r="B18" s="35">
        <v>282999.99</v>
      </c>
      <c r="C18" s="35">
        <v>2727759.56</v>
      </c>
      <c r="D18" s="34">
        <f t="shared" ref="D18:D26" si="5">B18+C18</f>
        <v>3010759.55</v>
      </c>
      <c r="E18" s="35">
        <v>464765.73</v>
      </c>
      <c r="F18" s="35">
        <v>464765.73</v>
      </c>
      <c r="G18" s="34">
        <f t="shared" ref="G18:G26" si="6">D18-E18</f>
        <v>2545993.8199999998</v>
      </c>
      <c r="H18" s="13" t="s">
        <v>94</v>
      </c>
    </row>
    <row r="19" spans="1:8">
      <c r="A19" s="9" t="s">
        <v>22</v>
      </c>
      <c r="B19" s="35">
        <v>42800</v>
      </c>
      <c r="C19" s="35">
        <v>-16229.72</v>
      </c>
      <c r="D19" s="34">
        <f t="shared" si="5"/>
        <v>26570.28</v>
      </c>
      <c r="E19" s="35">
        <v>23251.84</v>
      </c>
      <c r="F19" s="35">
        <v>23251.84</v>
      </c>
      <c r="G19" s="34">
        <f t="shared" si="6"/>
        <v>3318.4399999999987</v>
      </c>
      <c r="H19" s="13" t="s">
        <v>95</v>
      </c>
    </row>
    <row r="20" spans="1:8">
      <c r="A20" s="9" t="s">
        <v>23</v>
      </c>
      <c r="B20" s="35">
        <v>0</v>
      </c>
      <c r="C20" s="35">
        <v>1540.8</v>
      </c>
      <c r="D20" s="34">
        <f t="shared" si="5"/>
        <v>1540.8</v>
      </c>
      <c r="E20" s="35">
        <v>0</v>
      </c>
      <c r="F20" s="35">
        <v>0</v>
      </c>
      <c r="G20" s="34">
        <f t="shared" si="6"/>
        <v>1540.8</v>
      </c>
      <c r="H20" s="13" t="s">
        <v>96</v>
      </c>
    </row>
    <row r="21" spans="1:8">
      <c r="A21" s="9" t="s">
        <v>24</v>
      </c>
      <c r="B21" s="35">
        <v>46000</v>
      </c>
      <c r="C21" s="35">
        <v>289185.45</v>
      </c>
      <c r="D21" s="34">
        <f t="shared" si="5"/>
        <v>335185.45</v>
      </c>
      <c r="E21" s="35">
        <v>134726.68</v>
      </c>
      <c r="F21" s="35">
        <v>94347.08</v>
      </c>
      <c r="G21" s="34">
        <f t="shared" si="6"/>
        <v>200458.77000000002</v>
      </c>
      <c r="H21" s="13" t="s">
        <v>97</v>
      </c>
    </row>
    <row r="22" spans="1:8">
      <c r="A22" s="9" t="s">
        <v>25</v>
      </c>
      <c r="B22" s="35">
        <v>23200</v>
      </c>
      <c r="C22" s="35">
        <v>11056.73</v>
      </c>
      <c r="D22" s="34">
        <f t="shared" si="5"/>
        <v>34256.729999999996</v>
      </c>
      <c r="E22" s="35">
        <v>7923.59</v>
      </c>
      <c r="F22" s="35">
        <v>7923.59</v>
      </c>
      <c r="G22" s="34">
        <f t="shared" si="6"/>
        <v>26333.139999999996</v>
      </c>
      <c r="H22" s="13" t="s">
        <v>98</v>
      </c>
    </row>
    <row r="23" spans="1:8">
      <c r="A23" s="9" t="s">
        <v>26</v>
      </c>
      <c r="B23" s="35">
        <v>122843.72</v>
      </c>
      <c r="C23" s="35">
        <v>3833.7</v>
      </c>
      <c r="D23" s="34">
        <f t="shared" si="5"/>
        <v>126677.42</v>
      </c>
      <c r="E23" s="35">
        <v>120008.36</v>
      </c>
      <c r="F23" s="35">
        <v>120008.36</v>
      </c>
      <c r="G23" s="34">
        <f t="shared" si="6"/>
        <v>6669.0599999999977</v>
      </c>
      <c r="H23" s="13" t="s">
        <v>99</v>
      </c>
    </row>
    <row r="24" spans="1:8">
      <c r="A24" s="9" t="s">
        <v>27</v>
      </c>
      <c r="B24" s="35">
        <v>123000</v>
      </c>
      <c r="C24" s="35">
        <v>-89071.26</v>
      </c>
      <c r="D24" s="34">
        <f t="shared" si="5"/>
        <v>33928.740000000005</v>
      </c>
      <c r="E24" s="35">
        <v>29728.74</v>
      </c>
      <c r="F24" s="35">
        <v>29728.74</v>
      </c>
      <c r="G24" s="34">
        <f t="shared" si="6"/>
        <v>4200.0000000000036</v>
      </c>
      <c r="H24" s="13" t="s">
        <v>100</v>
      </c>
    </row>
    <row r="25" spans="1:8">
      <c r="A25" s="9" t="s">
        <v>28</v>
      </c>
      <c r="B25" s="34">
        <v>0</v>
      </c>
      <c r="C25" s="34">
        <v>0</v>
      </c>
      <c r="D25" s="34">
        <f t="shared" si="5"/>
        <v>0</v>
      </c>
      <c r="E25" s="34">
        <v>0</v>
      </c>
      <c r="F25" s="34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5">
        <v>15333.34</v>
      </c>
      <c r="C26" s="35">
        <v>76770.320000000007</v>
      </c>
      <c r="D26" s="34">
        <f t="shared" si="5"/>
        <v>92103.66</v>
      </c>
      <c r="E26" s="35">
        <v>5021.47</v>
      </c>
      <c r="F26" s="35">
        <v>5021.47</v>
      </c>
      <c r="G26" s="34">
        <f t="shared" si="6"/>
        <v>87082.19</v>
      </c>
      <c r="H26" s="13" t="s">
        <v>102</v>
      </c>
    </row>
    <row r="27" spans="1:8">
      <c r="A27" s="8" t="s">
        <v>30</v>
      </c>
      <c r="B27" s="34">
        <f>SUM(B28:B36)</f>
        <v>4532668.04</v>
      </c>
      <c r="C27" s="34">
        <f t="shared" ref="C27:G27" si="7">SUM(C28:C36)</f>
        <v>967456.33</v>
      </c>
      <c r="D27" s="34">
        <f t="shared" si="7"/>
        <v>5500124.3700000001</v>
      </c>
      <c r="E27" s="34">
        <f t="shared" si="7"/>
        <v>3316016.8200000003</v>
      </c>
      <c r="F27" s="34">
        <f t="shared" si="7"/>
        <v>3228436.8200000003</v>
      </c>
      <c r="G27" s="34">
        <f t="shared" si="7"/>
        <v>2184107.5499999998</v>
      </c>
    </row>
    <row r="28" spans="1:8">
      <c r="A28" s="9" t="s">
        <v>31</v>
      </c>
      <c r="B28" s="35">
        <v>428897.98</v>
      </c>
      <c r="C28" s="35">
        <v>-23626.36</v>
      </c>
      <c r="D28" s="34">
        <f t="shared" ref="D28:D81" si="8">B28+C28</f>
        <v>405271.62</v>
      </c>
      <c r="E28" s="35">
        <v>405271.62</v>
      </c>
      <c r="F28" s="35">
        <v>405271.62</v>
      </c>
      <c r="G28" s="34">
        <f t="shared" ref="G28:G36" si="9">D28-E28</f>
        <v>0</v>
      </c>
      <c r="H28" s="14" t="s">
        <v>103</v>
      </c>
    </row>
    <row r="29" spans="1:8">
      <c r="A29" s="9" t="s">
        <v>32</v>
      </c>
      <c r="B29" s="35">
        <v>543285</v>
      </c>
      <c r="C29" s="35">
        <v>162196.68</v>
      </c>
      <c r="D29" s="34">
        <f t="shared" si="8"/>
        <v>705481.67999999993</v>
      </c>
      <c r="E29" s="35">
        <v>31133.95</v>
      </c>
      <c r="F29" s="35">
        <v>31133.95</v>
      </c>
      <c r="G29" s="34">
        <f t="shared" si="9"/>
        <v>674347.73</v>
      </c>
      <c r="H29" s="14" t="s">
        <v>104</v>
      </c>
    </row>
    <row r="30" spans="1:8">
      <c r="A30" s="9" t="s">
        <v>33</v>
      </c>
      <c r="B30" s="35">
        <v>755224.61</v>
      </c>
      <c r="C30" s="35">
        <v>509388.35</v>
      </c>
      <c r="D30" s="34">
        <f t="shared" si="8"/>
        <v>1264612.96</v>
      </c>
      <c r="E30" s="35">
        <v>731736.59</v>
      </c>
      <c r="F30" s="35">
        <v>731736.59</v>
      </c>
      <c r="G30" s="34">
        <f t="shared" si="9"/>
        <v>532876.37</v>
      </c>
      <c r="H30" s="14" t="s">
        <v>105</v>
      </c>
    </row>
    <row r="31" spans="1:8">
      <c r="A31" s="9" t="s">
        <v>34</v>
      </c>
      <c r="B31" s="35">
        <v>197585.44</v>
      </c>
      <c r="C31" s="35">
        <v>-8749.98</v>
      </c>
      <c r="D31" s="34">
        <f t="shared" si="8"/>
        <v>188835.46</v>
      </c>
      <c r="E31" s="35">
        <v>116060.45</v>
      </c>
      <c r="F31" s="35">
        <v>116060.45</v>
      </c>
      <c r="G31" s="34">
        <f t="shared" si="9"/>
        <v>72775.009999999995</v>
      </c>
      <c r="H31" s="14" t="s">
        <v>106</v>
      </c>
    </row>
    <row r="32" spans="1:8">
      <c r="A32" s="9" t="s">
        <v>35</v>
      </c>
      <c r="B32" s="35">
        <v>1216714.3500000001</v>
      </c>
      <c r="C32" s="35">
        <v>310760.06</v>
      </c>
      <c r="D32" s="34">
        <f t="shared" si="8"/>
        <v>1527474.4100000001</v>
      </c>
      <c r="E32" s="35">
        <v>1270287.8700000001</v>
      </c>
      <c r="F32" s="35">
        <v>1182707.8700000001</v>
      </c>
      <c r="G32" s="34">
        <f t="shared" si="9"/>
        <v>257186.54000000004</v>
      </c>
      <c r="H32" s="14" t="s">
        <v>107</v>
      </c>
    </row>
    <row r="33" spans="1:8">
      <c r="A33" s="9" t="s">
        <v>36</v>
      </c>
      <c r="B33" s="35">
        <v>100000</v>
      </c>
      <c r="C33" s="35">
        <v>0</v>
      </c>
      <c r="D33" s="34">
        <f t="shared" si="8"/>
        <v>100000</v>
      </c>
      <c r="E33" s="35">
        <v>100000</v>
      </c>
      <c r="F33" s="35">
        <v>100000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5">
        <v>84626</v>
      </c>
      <c r="C34" s="35">
        <v>2941.96</v>
      </c>
      <c r="D34" s="34">
        <f t="shared" si="8"/>
        <v>87567.96</v>
      </c>
      <c r="E34" s="35">
        <v>46578.62</v>
      </c>
      <c r="F34" s="35">
        <v>46578.62</v>
      </c>
      <c r="G34" s="34">
        <f t="shared" si="9"/>
        <v>40989.340000000004</v>
      </c>
      <c r="H34" s="14" t="s">
        <v>109</v>
      </c>
    </row>
    <row r="35" spans="1:8">
      <c r="A35" s="9" t="s">
        <v>38</v>
      </c>
      <c r="B35" s="35">
        <v>57500</v>
      </c>
      <c r="C35" s="35">
        <v>557.99</v>
      </c>
      <c r="D35" s="34">
        <f t="shared" si="8"/>
        <v>58057.99</v>
      </c>
      <c r="E35" s="35">
        <v>35400</v>
      </c>
      <c r="F35" s="35">
        <v>35400</v>
      </c>
      <c r="G35" s="34">
        <f t="shared" si="9"/>
        <v>22657.989999999998</v>
      </c>
      <c r="H35" s="14" t="s">
        <v>110</v>
      </c>
    </row>
    <row r="36" spans="1:8">
      <c r="A36" s="9" t="s">
        <v>39</v>
      </c>
      <c r="B36" s="35">
        <v>1148834.6599999999</v>
      </c>
      <c r="C36" s="35">
        <v>13987.63</v>
      </c>
      <c r="D36" s="34">
        <f t="shared" si="8"/>
        <v>1162822.2899999998</v>
      </c>
      <c r="E36" s="35">
        <v>579547.72</v>
      </c>
      <c r="F36" s="35">
        <v>579547.72</v>
      </c>
      <c r="G36" s="34">
        <f t="shared" si="9"/>
        <v>583274.56999999983</v>
      </c>
      <c r="H36" s="14" t="s">
        <v>111</v>
      </c>
    </row>
    <row r="37" spans="1:8">
      <c r="A37" s="8" t="s">
        <v>40</v>
      </c>
      <c r="B37" s="34">
        <f>SUM(B38:B46)</f>
        <v>436000</v>
      </c>
      <c r="C37" s="34">
        <f t="shared" ref="C37:G37" si="10">SUM(C38:C46)</f>
        <v>1343999.03</v>
      </c>
      <c r="D37" s="34">
        <f t="shared" si="10"/>
        <v>1779999.03</v>
      </c>
      <c r="E37" s="34">
        <f t="shared" si="10"/>
        <v>587503.02</v>
      </c>
      <c r="F37" s="34">
        <f t="shared" si="10"/>
        <v>587503.02</v>
      </c>
      <c r="G37" s="34">
        <f t="shared" si="10"/>
        <v>1192496.01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5">
        <v>436000</v>
      </c>
      <c r="C41" s="35">
        <v>1343999.03</v>
      </c>
      <c r="D41" s="34">
        <f t="shared" si="8"/>
        <v>1779999.03</v>
      </c>
      <c r="E41" s="35">
        <v>587503.02</v>
      </c>
      <c r="F41" s="35">
        <v>587503.02</v>
      </c>
      <c r="G41" s="34">
        <f t="shared" si="11"/>
        <v>1192496.01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126600</v>
      </c>
      <c r="C47" s="34">
        <f t="shared" ref="C47:G47" si="12">SUM(C48:C56)</f>
        <v>1671827.32</v>
      </c>
      <c r="D47" s="34">
        <f t="shared" si="12"/>
        <v>1798427.32</v>
      </c>
      <c r="E47" s="34">
        <f t="shared" si="12"/>
        <v>112392.72</v>
      </c>
      <c r="F47" s="34">
        <f t="shared" si="12"/>
        <v>112392.72</v>
      </c>
      <c r="G47" s="34">
        <f t="shared" si="12"/>
        <v>1686034.6</v>
      </c>
    </row>
    <row r="48" spans="1:8">
      <c r="A48" s="9" t="s">
        <v>51</v>
      </c>
      <c r="B48" s="35">
        <v>50000</v>
      </c>
      <c r="C48" s="35">
        <v>907265.75</v>
      </c>
      <c r="D48" s="34">
        <f t="shared" si="8"/>
        <v>957265.75</v>
      </c>
      <c r="E48" s="35">
        <v>98152.6</v>
      </c>
      <c r="F48" s="35">
        <v>98152.6</v>
      </c>
      <c r="G48" s="34">
        <f t="shared" ref="G48:G56" si="13">D48-E48</f>
        <v>859113.15</v>
      </c>
      <c r="H48" s="17" t="s">
        <v>119</v>
      </c>
    </row>
    <row r="49" spans="1:8">
      <c r="A49" s="9" t="s">
        <v>52</v>
      </c>
      <c r="B49" s="35">
        <v>22000</v>
      </c>
      <c r="C49" s="35">
        <v>88677.62</v>
      </c>
      <c r="D49" s="34">
        <f t="shared" si="8"/>
        <v>110677.62</v>
      </c>
      <c r="E49" s="35">
        <v>0</v>
      </c>
      <c r="F49" s="35">
        <v>0</v>
      </c>
      <c r="G49" s="34">
        <f t="shared" si="13"/>
        <v>110677.62</v>
      </c>
      <c r="H49" s="17" t="s">
        <v>120</v>
      </c>
    </row>
    <row r="50" spans="1:8">
      <c r="A50" s="9" t="s">
        <v>53</v>
      </c>
      <c r="B50" s="35">
        <v>0</v>
      </c>
      <c r="C50" s="35">
        <v>108869.88</v>
      </c>
      <c r="D50" s="34">
        <f t="shared" si="8"/>
        <v>108869.88</v>
      </c>
      <c r="E50" s="35">
        <v>0.12</v>
      </c>
      <c r="F50" s="35">
        <v>0.12</v>
      </c>
      <c r="G50" s="34">
        <f t="shared" si="13"/>
        <v>108869.76000000001</v>
      </c>
      <c r="H50" s="17" t="s">
        <v>121</v>
      </c>
    </row>
    <row r="51" spans="1:8">
      <c r="A51" s="9" t="s">
        <v>54</v>
      </c>
      <c r="B51" s="35">
        <v>0</v>
      </c>
      <c r="C51" s="35">
        <v>416900</v>
      </c>
      <c r="D51" s="34">
        <f t="shared" si="8"/>
        <v>416900</v>
      </c>
      <c r="E51" s="35">
        <v>0</v>
      </c>
      <c r="F51" s="35">
        <v>0</v>
      </c>
      <c r="G51" s="34">
        <f t="shared" si="13"/>
        <v>416900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5">
        <v>54600</v>
      </c>
      <c r="C53" s="35">
        <v>150114.07</v>
      </c>
      <c r="D53" s="34">
        <f t="shared" si="8"/>
        <v>204714.07</v>
      </c>
      <c r="E53" s="35">
        <v>14240</v>
      </c>
      <c r="F53" s="35">
        <v>14240</v>
      </c>
      <c r="G53" s="34">
        <f t="shared" si="13"/>
        <v>190474.07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5">
        <v>0</v>
      </c>
      <c r="C56" s="35">
        <v>0</v>
      </c>
      <c r="D56" s="34">
        <f t="shared" si="8"/>
        <v>0</v>
      </c>
      <c r="E56" s="35">
        <v>0</v>
      </c>
      <c r="F56" s="35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6"/>
      <c r="C82" s="36"/>
      <c r="D82" s="36"/>
      <c r="E82" s="36"/>
      <c r="F82" s="36"/>
      <c r="G82" s="36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19960506.310000002</v>
      </c>
      <c r="D83" s="33">
        <f t="shared" si="22"/>
        <v>19960506.310000002</v>
      </c>
      <c r="E83" s="33">
        <f t="shared" si="22"/>
        <v>18122846.41</v>
      </c>
      <c r="F83" s="33">
        <f t="shared" si="22"/>
        <v>17195984.52</v>
      </c>
      <c r="G83" s="33">
        <f t="shared" si="22"/>
        <v>1837659.9000000004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9288820.1600000001</v>
      </c>
      <c r="D84" s="34">
        <f t="shared" si="23"/>
        <v>9288820.1600000001</v>
      </c>
      <c r="E84" s="34">
        <f t="shared" si="23"/>
        <v>9288820.1600000001</v>
      </c>
      <c r="F84" s="34">
        <f t="shared" si="23"/>
        <v>9288820.1600000001</v>
      </c>
      <c r="G84" s="34">
        <f t="shared" si="23"/>
        <v>0</v>
      </c>
    </row>
    <row r="85" spans="1:8">
      <c r="A85" s="9" t="s">
        <v>13</v>
      </c>
      <c r="B85" s="35">
        <v>0</v>
      </c>
      <c r="C85" s="35">
        <v>0</v>
      </c>
      <c r="D85" s="34">
        <f t="shared" ref="D85:D91" si="24">B85+C85</f>
        <v>0</v>
      </c>
      <c r="E85" s="35">
        <v>0</v>
      </c>
      <c r="F85" s="35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5">
        <v>0</v>
      </c>
      <c r="C86" s="35">
        <v>6128624.9800000004</v>
      </c>
      <c r="D86" s="34">
        <f t="shared" si="24"/>
        <v>6128624.9800000004</v>
      </c>
      <c r="E86" s="35">
        <v>6128624.9800000004</v>
      </c>
      <c r="F86" s="35">
        <v>6128624.9800000004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5">
        <v>0</v>
      </c>
      <c r="C87" s="35">
        <v>1623117.37</v>
      </c>
      <c r="D87" s="34">
        <f t="shared" si="24"/>
        <v>1623117.37</v>
      </c>
      <c r="E87" s="35">
        <v>1623117.37</v>
      </c>
      <c r="F87" s="35">
        <v>1623117.37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5">
        <v>0</v>
      </c>
      <c r="C88" s="35">
        <v>1411254.71</v>
      </c>
      <c r="D88" s="34">
        <f t="shared" si="24"/>
        <v>1411254.71</v>
      </c>
      <c r="E88" s="35">
        <v>1411254.71</v>
      </c>
      <c r="F88" s="35">
        <v>1411254.71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5">
        <v>0</v>
      </c>
      <c r="C89" s="35">
        <v>125823.1</v>
      </c>
      <c r="D89" s="34">
        <f t="shared" si="24"/>
        <v>125823.1</v>
      </c>
      <c r="E89" s="35">
        <v>125823.1</v>
      </c>
      <c r="F89" s="35">
        <v>125823.1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1744666.43</v>
      </c>
      <c r="D92" s="34">
        <f t="shared" si="26"/>
        <v>1744666.43</v>
      </c>
      <c r="E92" s="34">
        <f t="shared" si="26"/>
        <v>1468143.27</v>
      </c>
      <c r="F92" s="34">
        <f t="shared" si="26"/>
        <v>1308250.3699999999</v>
      </c>
      <c r="G92" s="34">
        <f t="shared" si="26"/>
        <v>276523.16000000003</v>
      </c>
    </row>
    <row r="93" spans="1:8">
      <c r="A93" s="9" t="s">
        <v>21</v>
      </c>
      <c r="B93" s="35">
        <v>0</v>
      </c>
      <c r="C93" s="35">
        <v>803652.85</v>
      </c>
      <c r="D93" s="34">
        <f t="shared" ref="D93:D101" si="27">B93+C93</f>
        <v>803652.85</v>
      </c>
      <c r="E93" s="35">
        <v>606917.19999999995</v>
      </c>
      <c r="F93" s="35">
        <v>606917.19999999995</v>
      </c>
      <c r="G93" s="34">
        <f t="shared" ref="G93:G101" si="28">D93-E93</f>
        <v>196735.65000000002</v>
      </c>
      <c r="H93" s="23" t="s">
        <v>155</v>
      </c>
    </row>
    <row r="94" spans="1:8">
      <c r="A94" s="9" t="s">
        <v>22</v>
      </c>
      <c r="B94" s="35">
        <v>0</v>
      </c>
      <c r="C94" s="35">
        <v>27539.33</v>
      </c>
      <c r="D94" s="34">
        <f t="shared" si="27"/>
        <v>27539.33</v>
      </c>
      <c r="E94" s="35">
        <v>26039.33</v>
      </c>
      <c r="F94" s="35">
        <v>26039.33</v>
      </c>
      <c r="G94" s="34">
        <f t="shared" si="28"/>
        <v>1500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5">
        <v>0</v>
      </c>
      <c r="C96" s="35">
        <v>312773.95</v>
      </c>
      <c r="D96" s="34">
        <f t="shared" si="27"/>
        <v>312773.95</v>
      </c>
      <c r="E96" s="35">
        <v>311761.07</v>
      </c>
      <c r="F96" s="35">
        <v>189961.07</v>
      </c>
      <c r="G96" s="34">
        <f t="shared" si="28"/>
        <v>1012.8800000000047</v>
      </c>
      <c r="H96" s="23" t="s">
        <v>158</v>
      </c>
    </row>
    <row r="97" spans="1:8">
      <c r="A97" s="2" t="s">
        <v>25</v>
      </c>
      <c r="B97" s="35">
        <v>0</v>
      </c>
      <c r="C97" s="35">
        <v>69774.42</v>
      </c>
      <c r="D97" s="34">
        <f t="shared" si="27"/>
        <v>69774.42</v>
      </c>
      <c r="E97" s="35">
        <v>69774.41</v>
      </c>
      <c r="F97" s="35">
        <v>69774.41</v>
      </c>
      <c r="G97" s="34">
        <f t="shared" si="28"/>
        <v>9.9999999947613105E-3</v>
      </c>
      <c r="H97" s="23" t="s">
        <v>159</v>
      </c>
    </row>
    <row r="98" spans="1:8">
      <c r="A98" s="9" t="s">
        <v>26</v>
      </c>
      <c r="B98" s="35">
        <v>0</v>
      </c>
      <c r="C98" s="35">
        <v>58593.120000000003</v>
      </c>
      <c r="D98" s="34">
        <f t="shared" si="27"/>
        <v>58593.120000000003</v>
      </c>
      <c r="E98" s="35">
        <v>58493.36</v>
      </c>
      <c r="F98" s="35">
        <v>49841.19</v>
      </c>
      <c r="G98" s="34">
        <f t="shared" si="28"/>
        <v>99.760000000002037</v>
      </c>
      <c r="H98" s="23" t="s">
        <v>160</v>
      </c>
    </row>
    <row r="99" spans="1:8">
      <c r="A99" s="9" t="s">
        <v>27</v>
      </c>
      <c r="B99" s="35">
        <v>0</v>
      </c>
      <c r="C99" s="35">
        <v>38573</v>
      </c>
      <c r="D99" s="34">
        <f t="shared" si="27"/>
        <v>38573</v>
      </c>
      <c r="E99" s="35">
        <v>0</v>
      </c>
      <c r="F99" s="35">
        <v>0</v>
      </c>
      <c r="G99" s="34">
        <f t="shared" si="28"/>
        <v>38573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5">
        <v>0</v>
      </c>
      <c r="C101" s="35">
        <v>433759.76</v>
      </c>
      <c r="D101" s="34">
        <f t="shared" si="27"/>
        <v>433759.76</v>
      </c>
      <c r="E101" s="35">
        <v>395157.9</v>
      </c>
      <c r="F101" s="35">
        <v>365717.17</v>
      </c>
      <c r="G101" s="34">
        <f t="shared" si="28"/>
        <v>38601.859999999986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6122397.1200000001</v>
      </c>
      <c r="D102" s="34">
        <f t="shared" si="29"/>
        <v>6122397.1200000001</v>
      </c>
      <c r="E102" s="34">
        <f t="shared" si="29"/>
        <v>5745862.080000001</v>
      </c>
      <c r="F102" s="34">
        <f t="shared" si="29"/>
        <v>4978893.0900000008</v>
      </c>
      <c r="G102" s="34">
        <f t="shared" si="29"/>
        <v>376535.03999999998</v>
      </c>
    </row>
    <row r="103" spans="1:8">
      <c r="A103" s="9" t="s">
        <v>31</v>
      </c>
      <c r="B103" s="35">
        <v>0</v>
      </c>
      <c r="C103" s="35">
        <v>801416.31</v>
      </c>
      <c r="D103" s="34">
        <f t="shared" ref="D103:D111" si="30">B103+C103</f>
        <v>801416.31</v>
      </c>
      <c r="E103" s="35">
        <v>801416.31</v>
      </c>
      <c r="F103" s="35">
        <v>801416.31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5">
        <v>0</v>
      </c>
      <c r="C104" s="35">
        <v>145900.01</v>
      </c>
      <c r="D104" s="34">
        <f t="shared" si="30"/>
        <v>145900.01</v>
      </c>
      <c r="E104" s="35">
        <v>5900.01</v>
      </c>
      <c r="F104" s="35">
        <v>5900.01</v>
      </c>
      <c r="G104" s="34">
        <f t="shared" si="31"/>
        <v>140000</v>
      </c>
      <c r="H104" s="24" t="s">
        <v>165</v>
      </c>
    </row>
    <row r="105" spans="1:8">
      <c r="A105" s="9" t="s">
        <v>33</v>
      </c>
      <c r="B105" s="35">
        <v>0</v>
      </c>
      <c r="C105" s="35">
        <v>1726830.52</v>
      </c>
      <c r="D105" s="34">
        <f t="shared" si="30"/>
        <v>1726830.52</v>
      </c>
      <c r="E105" s="35">
        <v>1552248.03</v>
      </c>
      <c r="F105" s="35">
        <v>1208687.55</v>
      </c>
      <c r="G105" s="34">
        <f t="shared" si="31"/>
        <v>174582.49</v>
      </c>
      <c r="H105" s="24" t="s">
        <v>166</v>
      </c>
    </row>
    <row r="106" spans="1:8">
      <c r="A106" s="9" t="s">
        <v>34</v>
      </c>
      <c r="B106" s="35">
        <v>0</v>
      </c>
      <c r="C106" s="35">
        <v>28969.63</v>
      </c>
      <c r="D106" s="34">
        <f t="shared" si="30"/>
        <v>28969.63</v>
      </c>
      <c r="E106" s="35">
        <v>28969.63</v>
      </c>
      <c r="F106" s="35">
        <v>28969.63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5">
        <v>0</v>
      </c>
      <c r="C107" s="35">
        <v>2606424.2599999998</v>
      </c>
      <c r="D107" s="34">
        <f t="shared" si="30"/>
        <v>2606424.2599999998</v>
      </c>
      <c r="E107" s="35">
        <v>2606424.2599999998</v>
      </c>
      <c r="F107" s="35">
        <v>2183015.75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5">
        <v>0</v>
      </c>
      <c r="C108" s="35">
        <v>48672.65</v>
      </c>
      <c r="D108" s="34">
        <f t="shared" si="30"/>
        <v>48672.65</v>
      </c>
      <c r="E108" s="35">
        <v>48672.65</v>
      </c>
      <c r="F108" s="35">
        <v>48672.65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5">
        <v>0</v>
      </c>
      <c r="C109" s="35">
        <v>70900.53</v>
      </c>
      <c r="D109" s="34">
        <f t="shared" si="30"/>
        <v>70900.53</v>
      </c>
      <c r="E109" s="35">
        <v>18947.98</v>
      </c>
      <c r="F109" s="35">
        <v>18947.98</v>
      </c>
      <c r="G109" s="34">
        <f t="shared" si="31"/>
        <v>51952.55</v>
      </c>
      <c r="H109" s="24" t="s">
        <v>170</v>
      </c>
    </row>
    <row r="110" spans="1:8">
      <c r="A110" s="9" t="s">
        <v>38</v>
      </c>
      <c r="B110" s="35">
        <v>0</v>
      </c>
      <c r="C110" s="35">
        <v>40180</v>
      </c>
      <c r="D110" s="34">
        <f t="shared" si="30"/>
        <v>40180</v>
      </c>
      <c r="E110" s="35">
        <v>30180</v>
      </c>
      <c r="F110" s="35">
        <v>30180</v>
      </c>
      <c r="G110" s="34">
        <f t="shared" si="31"/>
        <v>10000</v>
      </c>
      <c r="H110" s="24" t="s">
        <v>171</v>
      </c>
    </row>
    <row r="111" spans="1:8">
      <c r="A111" s="9" t="s">
        <v>39</v>
      </c>
      <c r="B111" s="35">
        <v>0</v>
      </c>
      <c r="C111" s="35">
        <v>653103.21</v>
      </c>
      <c r="D111" s="34">
        <f t="shared" si="30"/>
        <v>653103.21</v>
      </c>
      <c r="E111" s="35">
        <v>653103.21</v>
      </c>
      <c r="F111" s="35">
        <v>653103.21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211000</v>
      </c>
      <c r="D112" s="34">
        <f t="shared" si="32"/>
        <v>211000</v>
      </c>
      <c r="E112" s="34">
        <f t="shared" si="32"/>
        <v>0</v>
      </c>
      <c r="F112" s="34">
        <f t="shared" si="32"/>
        <v>0</v>
      </c>
      <c r="G112" s="34">
        <f t="shared" si="32"/>
        <v>211000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5">
        <v>0</v>
      </c>
      <c r="C116" s="35">
        <v>211000</v>
      </c>
      <c r="D116" s="34">
        <f t="shared" si="33"/>
        <v>211000</v>
      </c>
      <c r="E116" s="35">
        <v>0</v>
      </c>
      <c r="F116" s="35">
        <v>0</v>
      </c>
      <c r="G116" s="34">
        <f t="shared" si="34"/>
        <v>211000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2593622.6</v>
      </c>
      <c r="D122" s="34">
        <f t="shared" si="35"/>
        <v>2593622.6</v>
      </c>
      <c r="E122" s="34">
        <f t="shared" si="35"/>
        <v>1620020.9</v>
      </c>
      <c r="F122" s="34">
        <f t="shared" si="35"/>
        <v>1620020.9</v>
      </c>
      <c r="G122" s="34">
        <f t="shared" si="35"/>
        <v>973601.7000000003</v>
      </c>
    </row>
    <row r="123" spans="1:8">
      <c r="A123" s="9" t="s">
        <v>51</v>
      </c>
      <c r="B123" s="35">
        <v>0</v>
      </c>
      <c r="C123" s="35">
        <v>2151780.64</v>
      </c>
      <c r="D123" s="34">
        <f t="shared" ref="D123:D131" si="36">B123+C123</f>
        <v>2151780.64</v>
      </c>
      <c r="E123" s="35">
        <v>1409270.13</v>
      </c>
      <c r="F123" s="35">
        <v>1409270.13</v>
      </c>
      <c r="G123" s="34">
        <f t="shared" ref="G123:G131" si="37">D123-E123</f>
        <v>742510.51000000024</v>
      </c>
      <c r="H123" s="27" t="s">
        <v>180</v>
      </c>
    </row>
    <row r="124" spans="1:8">
      <c r="A124" s="9" t="s">
        <v>52</v>
      </c>
      <c r="B124" s="35">
        <v>0</v>
      </c>
      <c r="C124" s="35">
        <v>67600</v>
      </c>
      <c r="D124" s="34">
        <f t="shared" si="36"/>
        <v>67600</v>
      </c>
      <c r="E124" s="35">
        <v>0</v>
      </c>
      <c r="F124" s="35">
        <v>0</v>
      </c>
      <c r="G124" s="34">
        <f t="shared" si="37"/>
        <v>67600</v>
      </c>
      <c r="H124" s="27" t="s">
        <v>181</v>
      </c>
    </row>
    <row r="125" spans="1:8">
      <c r="A125" s="9" t="s">
        <v>53</v>
      </c>
      <c r="B125" s="35">
        <v>0</v>
      </c>
      <c r="C125" s="35">
        <v>209671.77</v>
      </c>
      <c r="D125" s="34">
        <f t="shared" si="36"/>
        <v>209671.77</v>
      </c>
      <c r="E125" s="35">
        <v>66369</v>
      </c>
      <c r="F125" s="35">
        <v>66369</v>
      </c>
      <c r="G125" s="34">
        <f t="shared" si="37"/>
        <v>143302.76999999999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5">
        <v>0</v>
      </c>
      <c r="C128" s="35">
        <v>164570.19</v>
      </c>
      <c r="D128" s="34">
        <f t="shared" si="36"/>
        <v>164570.19</v>
      </c>
      <c r="E128" s="35">
        <v>144381.76999999999</v>
      </c>
      <c r="F128" s="35">
        <v>144381.76999999999</v>
      </c>
      <c r="G128" s="34">
        <f t="shared" si="37"/>
        <v>20188.420000000013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6"/>
      <c r="C157" s="36"/>
      <c r="D157" s="36"/>
      <c r="E157" s="36"/>
      <c r="F157" s="36"/>
      <c r="G157" s="36"/>
    </row>
    <row r="158" spans="1:8">
      <c r="A158" s="4" t="s">
        <v>86</v>
      </c>
      <c r="B158" s="33">
        <f>B8+B83</f>
        <v>51416861.210000001</v>
      </c>
      <c r="C158" s="33">
        <f t="shared" ref="C158:G158" si="47">C8+C83</f>
        <v>25773533.570000004</v>
      </c>
      <c r="D158" s="33">
        <f t="shared" si="47"/>
        <v>77190394.780000001</v>
      </c>
      <c r="E158" s="33">
        <f t="shared" si="47"/>
        <v>61794510.179999992</v>
      </c>
      <c r="F158" s="33">
        <f t="shared" si="47"/>
        <v>60739688.689999998</v>
      </c>
      <c r="G158" s="33">
        <f t="shared" si="47"/>
        <v>15395884.600000003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39" fitToHeight="0" orientation="portrait" r:id="rId1"/>
  <rowBreaks count="1" manualBreakCount="1">
    <brk id="82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 CC</vt:lpstr>
      <vt:lpstr>'COG CC'!Área_de_impresión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2021-01-26T23:55:09Z</cp:lastPrinted>
  <dcterms:created xsi:type="dcterms:W3CDTF">2018-11-21T18:09:30Z</dcterms:created>
  <dcterms:modified xsi:type="dcterms:W3CDTF">2021-02-08T05:51:10Z</dcterms:modified>
</cp:coreProperties>
</file>