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INFORMACIÓN PARA SUBIR AL PORTAL UPB\INFORMACIÓN PRESUPUESTARIA (FALTAN 2)\"/>
    </mc:Choice>
  </mc:AlternateContent>
  <bookViews>
    <workbookView xWindow="0" yWindow="0" windowWidth="20490" windowHeight="7665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G77" i="1" s="1"/>
  <c r="F33" i="1"/>
  <c r="D33" i="1"/>
  <c r="C33" i="1"/>
  <c r="C77" i="1" s="1"/>
  <c r="H32" i="1"/>
  <c r="H31" i="1"/>
  <c r="H30" i="1"/>
  <c r="H29" i="1"/>
  <c r="H28" i="1"/>
  <c r="H27" i="1"/>
  <c r="H26" i="1"/>
  <c r="H25" i="1"/>
  <c r="H24" i="1"/>
  <c r="G23" i="1"/>
  <c r="F23" i="1"/>
  <c r="D23" i="1"/>
  <c r="C23" i="1"/>
  <c r="E23" i="1" s="1"/>
  <c r="H23" i="1" s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E13" i="1" s="1"/>
  <c r="H13" i="1" s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G5" i="1"/>
  <c r="F5" i="1"/>
  <c r="F77" i="1" s="1"/>
  <c r="D5" i="1"/>
  <c r="D77" i="1" s="1"/>
  <c r="C5" i="1"/>
  <c r="E5" i="1" s="1"/>
  <c r="E77" i="1" l="1"/>
  <c r="H5" i="1"/>
  <c r="E33" i="1"/>
  <c r="H33" i="1" s="1"/>
  <c r="H77" i="1" l="1"/>
</calcChain>
</file>

<file path=xl/sharedStrings.xml><?xml version="1.0" encoding="utf-8"?>
<sst xmlns="http://schemas.openxmlformats.org/spreadsheetml/2006/main" count="85" uniqueCount="85">
  <si>
    <t>UNIVERSIDAD POLITECNICA DEL BICENTENARIO
Estado Analítico del Ejercicio del Presupuesto de Egresos
Clasificación por Objeto del Gasto (Capítulo y Concepto)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</si>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</sst>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3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3" fontId="5" fillId="0" borderId="13" xfId="2" applyNumberFormat="1" applyFont="1" applyFill="1" applyBorder="1" applyProtection="1">
      <protection locked="0"/>
    </xf>
    <xf numFmtId="3" fontId="5" fillId="0" borderId="7" xfId="2" applyNumberFormat="1" applyFont="1" applyFill="1" applyBorder="1" applyProtection="1">
      <protection locked="0"/>
    </xf>
    <xf numFmtId="3" fontId="5" fillId="0" borderId="8" xfId="2" applyNumberFormat="1" applyFont="1" applyFill="1" applyBorder="1" applyProtection="1">
      <protection locked="0"/>
    </xf>
    <xf numFmtId="3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3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3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88</xdr:row>
      <xdr:rowOff>95250</xdr:rowOff>
    </xdr:from>
    <xdr:to>
      <xdr:col>7</xdr:col>
      <xdr:colOff>932261</xdr:colOff>
      <xdr:row>92</xdr:row>
      <xdr:rowOff>104702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3325475"/>
          <a:ext cx="9514286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9"/>
  <sheetViews>
    <sheetView showGridLines="0" tabSelected="1" zoomScaleNormal="100" workbookViewId="0">
      <pane ySplit="4" topLeftCell="A68" activePane="bottomLeft" state="frozen"/>
      <selection pane="bottomLeft" activeCell="A91" sqref="A91:XFD91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45665416.120000005</v>
      </c>
      <c r="D5" s="17">
        <f>SUM(D6:D12)</f>
        <v>8113719.1600000001</v>
      </c>
      <c r="E5" s="17">
        <f>C5+D5</f>
        <v>53779135.280000001</v>
      </c>
      <c r="F5" s="17">
        <f>SUM(F6:F12)</f>
        <v>48159144.959999993</v>
      </c>
      <c r="G5" s="17">
        <f>SUM(G6:G12)</f>
        <v>48159144.959999993</v>
      </c>
      <c r="H5" s="17">
        <f>E5-F5</f>
        <v>5619990.3200000077</v>
      </c>
    </row>
    <row r="6" spans="1:8" x14ac:dyDescent="0.2">
      <c r="A6" s="18">
        <v>1100</v>
      </c>
      <c r="B6" s="19" t="s">
        <v>12</v>
      </c>
      <c r="C6" s="20">
        <v>21780298.73</v>
      </c>
      <c r="D6" s="21">
        <v>-31388.9</v>
      </c>
      <c r="E6" s="22">
        <f t="shared" ref="E6:E69" si="0">C6+D6</f>
        <v>21748909.830000002</v>
      </c>
      <c r="F6" s="22">
        <v>20820070.609999999</v>
      </c>
      <c r="G6" s="20">
        <v>20820070.609999999</v>
      </c>
      <c r="H6" s="20">
        <f t="shared" ref="H6:H69" si="1">E6-F6</f>
        <v>928839.22000000253</v>
      </c>
    </row>
    <row r="7" spans="1:8" x14ac:dyDescent="0.2">
      <c r="A7" s="18">
        <v>1200</v>
      </c>
      <c r="B7" s="19" t="s">
        <v>13</v>
      </c>
      <c r="C7" s="20">
        <v>9999278.1699999999</v>
      </c>
      <c r="D7" s="21">
        <v>4953523.9800000004</v>
      </c>
      <c r="E7" s="22">
        <f t="shared" si="0"/>
        <v>14952802.15</v>
      </c>
      <c r="F7" s="22">
        <v>12996409.66</v>
      </c>
      <c r="G7" s="20">
        <v>12996409.66</v>
      </c>
      <c r="H7" s="20">
        <f t="shared" si="1"/>
        <v>1956392.4900000002</v>
      </c>
    </row>
    <row r="8" spans="1:8" x14ac:dyDescent="0.2">
      <c r="A8" s="18">
        <v>1300</v>
      </c>
      <c r="B8" s="19" t="s">
        <v>14</v>
      </c>
      <c r="C8" s="20">
        <v>2995648.14</v>
      </c>
      <c r="D8" s="21">
        <v>1623117.37</v>
      </c>
      <c r="E8" s="22">
        <f t="shared" si="0"/>
        <v>4618765.51</v>
      </c>
      <c r="F8" s="22">
        <v>3737753.26</v>
      </c>
      <c r="G8" s="20">
        <v>3737753.26</v>
      </c>
      <c r="H8" s="20">
        <f t="shared" si="1"/>
        <v>881012.25</v>
      </c>
    </row>
    <row r="9" spans="1:8" x14ac:dyDescent="0.2">
      <c r="A9" s="18">
        <v>1400</v>
      </c>
      <c r="B9" s="19" t="s">
        <v>15</v>
      </c>
      <c r="C9" s="20">
        <v>4555151.3499999996</v>
      </c>
      <c r="D9" s="21">
        <v>1411254.71</v>
      </c>
      <c r="E9" s="22">
        <f t="shared" si="0"/>
        <v>5966406.0599999996</v>
      </c>
      <c r="F9" s="22">
        <v>4389622.54</v>
      </c>
      <c r="G9" s="20">
        <v>4389622.54</v>
      </c>
      <c r="H9" s="20">
        <f t="shared" si="1"/>
        <v>1576783.5199999996</v>
      </c>
    </row>
    <row r="10" spans="1:8" x14ac:dyDescent="0.2">
      <c r="A10" s="18">
        <v>1500</v>
      </c>
      <c r="B10" s="19" t="s">
        <v>16</v>
      </c>
      <c r="C10" s="20">
        <v>6335039.7300000004</v>
      </c>
      <c r="D10" s="21">
        <v>157212</v>
      </c>
      <c r="E10" s="22">
        <f t="shared" si="0"/>
        <v>6492251.7300000004</v>
      </c>
      <c r="F10" s="22">
        <v>6215288.8899999997</v>
      </c>
      <c r="G10" s="20">
        <v>6215288.8899999997</v>
      </c>
      <c r="H10" s="20">
        <f t="shared" si="1"/>
        <v>276962.84000000078</v>
      </c>
    </row>
    <row r="11" spans="1:8" x14ac:dyDescent="0.2">
      <c r="A11" s="18">
        <v>1600</v>
      </c>
      <c r="B11" s="19" t="s">
        <v>17</v>
      </c>
      <c r="C11" s="20">
        <v>0</v>
      </c>
      <c r="D11" s="21">
        <v>0</v>
      </c>
      <c r="E11" s="22">
        <f t="shared" si="0"/>
        <v>0</v>
      </c>
      <c r="F11" s="22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1">
        <v>0</v>
      </c>
      <c r="E12" s="22">
        <f t="shared" si="0"/>
        <v>0</v>
      </c>
      <c r="F12" s="22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3">
        <f>SUM(C14:C22)</f>
        <v>656177.04999999993</v>
      </c>
      <c r="D13" s="23">
        <f>SUM(D14:D22)</f>
        <v>4749512.0100000007</v>
      </c>
      <c r="E13" s="23">
        <f t="shared" si="0"/>
        <v>5405689.0600000005</v>
      </c>
      <c r="F13" s="23">
        <f>SUM(F14:F22)</f>
        <v>2253569.6799999997</v>
      </c>
      <c r="G13" s="23">
        <f>SUM(G14:G22)</f>
        <v>2053297.1800000002</v>
      </c>
      <c r="H13" s="23">
        <f t="shared" si="1"/>
        <v>3152119.3800000008</v>
      </c>
    </row>
    <row r="14" spans="1:8" x14ac:dyDescent="0.2">
      <c r="A14" s="18">
        <v>2100</v>
      </c>
      <c r="B14" s="19" t="s">
        <v>20</v>
      </c>
      <c r="C14" s="20">
        <v>282999.99</v>
      </c>
      <c r="D14" s="20">
        <v>3531412.41</v>
      </c>
      <c r="E14" s="20">
        <f t="shared" si="0"/>
        <v>3814412.4000000004</v>
      </c>
      <c r="F14" s="20">
        <v>1071682.93</v>
      </c>
      <c r="G14" s="20">
        <v>1071682.93</v>
      </c>
      <c r="H14" s="20">
        <f t="shared" si="1"/>
        <v>2742729.4700000007</v>
      </c>
    </row>
    <row r="15" spans="1:8" x14ac:dyDescent="0.2">
      <c r="A15" s="18">
        <v>2200</v>
      </c>
      <c r="B15" s="19" t="s">
        <v>21</v>
      </c>
      <c r="C15" s="20">
        <v>42800</v>
      </c>
      <c r="D15" s="20">
        <v>11309.61</v>
      </c>
      <c r="E15" s="20">
        <f t="shared" si="0"/>
        <v>54109.61</v>
      </c>
      <c r="F15" s="20">
        <v>49291.17</v>
      </c>
      <c r="G15" s="20">
        <v>49291.17</v>
      </c>
      <c r="H15" s="20">
        <f t="shared" si="1"/>
        <v>4818.4400000000023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1540.8</v>
      </c>
      <c r="E16" s="20">
        <f t="shared" si="0"/>
        <v>1540.8</v>
      </c>
      <c r="F16" s="20">
        <v>0</v>
      </c>
      <c r="G16" s="20">
        <v>0</v>
      </c>
      <c r="H16" s="20">
        <f t="shared" si="1"/>
        <v>1540.8</v>
      </c>
    </row>
    <row r="17" spans="1:8" x14ac:dyDescent="0.2">
      <c r="A17" s="18">
        <v>2400</v>
      </c>
      <c r="B17" s="19" t="s">
        <v>23</v>
      </c>
      <c r="C17" s="20">
        <v>46000</v>
      </c>
      <c r="D17" s="20">
        <v>601959.4</v>
      </c>
      <c r="E17" s="20">
        <f t="shared" si="0"/>
        <v>647959.4</v>
      </c>
      <c r="F17" s="20">
        <v>446487.75</v>
      </c>
      <c r="G17" s="20">
        <v>284308.15000000002</v>
      </c>
      <c r="H17" s="20">
        <f t="shared" si="1"/>
        <v>201471.65000000002</v>
      </c>
    </row>
    <row r="18" spans="1:8" x14ac:dyDescent="0.2">
      <c r="A18" s="18">
        <v>2500</v>
      </c>
      <c r="B18" s="19" t="s">
        <v>24</v>
      </c>
      <c r="C18" s="20">
        <v>23200</v>
      </c>
      <c r="D18" s="20">
        <v>80831.149999999994</v>
      </c>
      <c r="E18" s="20">
        <f t="shared" si="0"/>
        <v>104031.15</v>
      </c>
      <c r="F18" s="20">
        <v>77698</v>
      </c>
      <c r="G18" s="20">
        <v>77698</v>
      </c>
      <c r="H18" s="20">
        <f t="shared" si="1"/>
        <v>26333.149999999994</v>
      </c>
    </row>
    <row r="19" spans="1:8" x14ac:dyDescent="0.2">
      <c r="A19" s="18">
        <v>2600</v>
      </c>
      <c r="B19" s="19" t="s">
        <v>25</v>
      </c>
      <c r="C19" s="20">
        <v>122843.72</v>
      </c>
      <c r="D19" s="20">
        <v>62426.82</v>
      </c>
      <c r="E19" s="20">
        <f t="shared" si="0"/>
        <v>185270.54</v>
      </c>
      <c r="F19" s="20">
        <v>178501.72</v>
      </c>
      <c r="G19" s="20">
        <v>169849.55</v>
      </c>
      <c r="H19" s="20">
        <f t="shared" si="1"/>
        <v>6768.820000000007</v>
      </c>
    </row>
    <row r="20" spans="1:8" x14ac:dyDescent="0.2">
      <c r="A20" s="18">
        <v>2700</v>
      </c>
      <c r="B20" s="19" t="s">
        <v>26</v>
      </c>
      <c r="C20" s="20">
        <v>123000</v>
      </c>
      <c r="D20" s="20">
        <v>-50498.26</v>
      </c>
      <c r="E20" s="20">
        <f t="shared" si="0"/>
        <v>72501.739999999991</v>
      </c>
      <c r="F20" s="20">
        <v>29728.74</v>
      </c>
      <c r="G20" s="20">
        <v>29728.74</v>
      </c>
      <c r="H20" s="20">
        <f t="shared" si="1"/>
        <v>42772.999999999985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15333.34</v>
      </c>
      <c r="D22" s="20">
        <v>510530.08</v>
      </c>
      <c r="E22" s="20">
        <f t="shared" si="0"/>
        <v>525863.42000000004</v>
      </c>
      <c r="F22" s="20">
        <v>400179.37</v>
      </c>
      <c r="G22" s="20">
        <v>370738.64</v>
      </c>
      <c r="H22" s="20">
        <f t="shared" si="1"/>
        <v>125684.05000000005</v>
      </c>
    </row>
    <row r="23" spans="1:8" x14ac:dyDescent="0.2">
      <c r="A23" s="15" t="s">
        <v>29</v>
      </c>
      <c r="B23" s="16"/>
      <c r="C23" s="23">
        <f>SUM(C24:C32)</f>
        <v>4532668.04</v>
      </c>
      <c r="D23" s="23">
        <f>SUM(D24:D32)</f>
        <v>7089853.4500000002</v>
      </c>
      <c r="E23" s="23">
        <f t="shared" si="0"/>
        <v>11622521.49</v>
      </c>
      <c r="F23" s="23">
        <f>SUM(F24:F32)</f>
        <v>9061878.9000000004</v>
      </c>
      <c r="G23" s="23">
        <f>SUM(G24:G32)</f>
        <v>8207329.9100000001</v>
      </c>
      <c r="H23" s="23">
        <f t="shared" si="1"/>
        <v>2560642.59</v>
      </c>
    </row>
    <row r="24" spans="1:8" x14ac:dyDescent="0.2">
      <c r="A24" s="18">
        <v>3100</v>
      </c>
      <c r="B24" s="19" t="s">
        <v>30</v>
      </c>
      <c r="C24" s="20">
        <v>428897.98</v>
      </c>
      <c r="D24" s="20">
        <v>777789.95</v>
      </c>
      <c r="E24" s="20">
        <v>1656849.99</v>
      </c>
      <c r="F24" s="20">
        <v>1206687.93</v>
      </c>
      <c r="G24" s="20">
        <v>1206687.93</v>
      </c>
      <c r="H24" s="20">
        <f t="shared" si="1"/>
        <v>450162.06000000006</v>
      </c>
    </row>
    <row r="25" spans="1:8" x14ac:dyDescent="0.2">
      <c r="A25" s="18">
        <v>3200</v>
      </c>
      <c r="B25" s="19" t="s">
        <v>31</v>
      </c>
      <c r="C25" s="20">
        <v>543285</v>
      </c>
      <c r="D25" s="20">
        <v>308096.69</v>
      </c>
      <c r="E25" s="20">
        <v>1276037.8700000001</v>
      </c>
      <c r="F25" s="20">
        <v>37033.96</v>
      </c>
      <c r="G25" s="20">
        <v>37033.96</v>
      </c>
      <c r="H25" s="20">
        <f t="shared" si="1"/>
        <v>1239003.9100000001</v>
      </c>
    </row>
    <row r="26" spans="1:8" x14ac:dyDescent="0.2">
      <c r="A26" s="18">
        <v>3300</v>
      </c>
      <c r="B26" s="19" t="s">
        <v>32</v>
      </c>
      <c r="C26" s="20">
        <v>755224.61</v>
      </c>
      <c r="D26" s="20">
        <v>2236218.87</v>
      </c>
      <c r="E26" s="20">
        <v>3104234.02</v>
      </c>
      <c r="F26" s="20">
        <v>2283984.62</v>
      </c>
      <c r="G26" s="20">
        <v>1940424.14</v>
      </c>
      <c r="H26" s="20">
        <f t="shared" si="1"/>
        <v>820249.39999999991</v>
      </c>
    </row>
    <row r="27" spans="1:8" x14ac:dyDescent="0.2">
      <c r="A27" s="18">
        <v>3400</v>
      </c>
      <c r="B27" s="19" t="s">
        <v>33</v>
      </c>
      <c r="C27" s="20">
        <v>197585.44</v>
      </c>
      <c r="D27" s="20">
        <v>20219.650000000001</v>
      </c>
      <c r="E27" s="20">
        <v>223835.46</v>
      </c>
      <c r="F27" s="20">
        <v>145030.07999999999</v>
      </c>
      <c r="G27" s="20">
        <v>145030.07999999999</v>
      </c>
      <c r="H27" s="20">
        <f t="shared" si="1"/>
        <v>78805.38</v>
      </c>
    </row>
    <row r="28" spans="1:8" x14ac:dyDescent="0.2">
      <c r="A28" s="18">
        <v>3500</v>
      </c>
      <c r="B28" s="19" t="s">
        <v>34</v>
      </c>
      <c r="C28" s="20">
        <v>1216714.3500000001</v>
      </c>
      <c r="D28" s="20">
        <v>2917184.32</v>
      </c>
      <c r="E28" s="20">
        <v>4099148.42</v>
      </c>
      <c r="F28" s="20">
        <v>3876712.13</v>
      </c>
      <c r="G28" s="20">
        <v>3365723.62</v>
      </c>
      <c r="H28" s="20">
        <f t="shared" si="1"/>
        <v>222436.29000000004</v>
      </c>
    </row>
    <row r="29" spans="1:8" x14ac:dyDescent="0.2">
      <c r="A29" s="18">
        <v>3600</v>
      </c>
      <c r="B29" s="19" t="s">
        <v>35</v>
      </c>
      <c r="C29" s="20">
        <v>100000</v>
      </c>
      <c r="D29" s="20">
        <v>48672.65</v>
      </c>
      <c r="E29" s="20">
        <v>396500</v>
      </c>
      <c r="F29" s="20">
        <v>148672.65</v>
      </c>
      <c r="G29" s="20">
        <v>148672.65</v>
      </c>
      <c r="H29" s="20">
        <f t="shared" si="1"/>
        <v>247827.35</v>
      </c>
    </row>
    <row r="30" spans="1:8" x14ac:dyDescent="0.2">
      <c r="A30" s="18">
        <v>3700</v>
      </c>
      <c r="B30" s="19" t="s">
        <v>36</v>
      </c>
      <c r="C30" s="20">
        <v>84626</v>
      </c>
      <c r="D30" s="20">
        <v>73842.490000000005</v>
      </c>
      <c r="E30" s="20">
        <v>625207.91</v>
      </c>
      <c r="F30" s="20">
        <v>65526.6</v>
      </c>
      <c r="G30" s="20">
        <v>65526.6</v>
      </c>
      <c r="H30" s="20">
        <f t="shared" si="1"/>
        <v>559681.31000000006</v>
      </c>
    </row>
    <row r="31" spans="1:8" x14ac:dyDescent="0.2">
      <c r="A31" s="18">
        <v>3800</v>
      </c>
      <c r="B31" s="19" t="s">
        <v>37</v>
      </c>
      <c r="C31" s="20">
        <v>57500</v>
      </c>
      <c r="D31" s="20">
        <v>40737.99</v>
      </c>
      <c r="E31" s="20">
        <v>178057.99</v>
      </c>
      <c r="F31" s="20">
        <v>65580</v>
      </c>
      <c r="G31" s="20">
        <v>65580</v>
      </c>
      <c r="H31" s="20">
        <f t="shared" si="1"/>
        <v>112477.98999999999</v>
      </c>
    </row>
    <row r="32" spans="1:8" x14ac:dyDescent="0.2">
      <c r="A32" s="18">
        <v>3900</v>
      </c>
      <c r="B32" s="19" t="s">
        <v>38</v>
      </c>
      <c r="C32" s="20">
        <v>1148834.6599999999</v>
      </c>
      <c r="D32" s="20">
        <v>667090.84</v>
      </c>
      <c r="E32" s="20">
        <v>2272246.09</v>
      </c>
      <c r="F32" s="20">
        <v>1232650.93</v>
      </c>
      <c r="G32" s="20">
        <v>1232650.93</v>
      </c>
      <c r="H32" s="20">
        <f t="shared" si="1"/>
        <v>1039595.1599999999</v>
      </c>
    </row>
    <row r="33" spans="1:8" x14ac:dyDescent="0.2">
      <c r="A33" s="15" t="s">
        <v>39</v>
      </c>
      <c r="B33" s="16"/>
      <c r="C33" s="23">
        <f>SUM(C34:C42)</f>
        <v>436000</v>
      </c>
      <c r="D33" s="23">
        <f>SUM(D34:D42)</f>
        <v>1554999.03</v>
      </c>
      <c r="E33" s="23">
        <f t="shared" si="0"/>
        <v>1990999.03</v>
      </c>
      <c r="F33" s="23">
        <f>SUM(F34:F42)</f>
        <v>587503.02</v>
      </c>
      <c r="G33" s="23">
        <f>SUM(G34:G42)</f>
        <v>587503.02</v>
      </c>
      <c r="H33" s="23">
        <f t="shared" si="1"/>
        <v>1403496.01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436000</v>
      </c>
      <c r="D37" s="20">
        <v>1554999.03</v>
      </c>
      <c r="E37" s="20">
        <f t="shared" si="0"/>
        <v>1990999.03</v>
      </c>
      <c r="F37" s="20">
        <v>587503.02</v>
      </c>
      <c r="G37" s="20">
        <v>587503.02</v>
      </c>
      <c r="H37" s="20">
        <f t="shared" si="1"/>
        <v>1403496.01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3">
        <f>SUM(C44:C52)</f>
        <v>126600</v>
      </c>
      <c r="D43" s="23">
        <f>SUM(D44:D52)</f>
        <v>4265449.92</v>
      </c>
      <c r="E43" s="23">
        <f>C43+D43</f>
        <v>4392049.92</v>
      </c>
      <c r="F43" s="23">
        <f>SUM(F44:F52)</f>
        <v>1732413.38</v>
      </c>
      <c r="G43" s="23">
        <f>SUM(G44:G52)</f>
        <v>1732413.38</v>
      </c>
      <c r="H43" s="23">
        <f t="shared" si="1"/>
        <v>2659636.54</v>
      </c>
    </row>
    <row r="44" spans="1:8" x14ac:dyDescent="0.2">
      <c r="A44" s="18">
        <v>5100</v>
      </c>
      <c r="B44" s="19" t="s">
        <v>50</v>
      </c>
      <c r="C44" s="20">
        <v>50000</v>
      </c>
      <c r="D44" s="20">
        <v>3059046.39</v>
      </c>
      <c r="E44" s="20">
        <f t="shared" si="0"/>
        <v>3109046.39</v>
      </c>
      <c r="F44" s="20">
        <v>1507422.73</v>
      </c>
      <c r="G44" s="20">
        <v>1507422.73</v>
      </c>
      <c r="H44" s="20">
        <f t="shared" si="1"/>
        <v>1601623.6600000001</v>
      </c>
    </row>
    <row r="45" spans="1:8" x14ac:dyDescent="0.2">
      <c r="A45" s="18">
        <v>5200</v>
      </c>
      <c r="B45" s="19" t="s">
        <v>51</v>
      </c>
      <c r="C45" s="20">
        <v>22000</v>
      </c>
      <c r="D45" s="20">
        <v>156277.62</v>
      </c>
      <c r="E45" s="20">
        <f t="shared" si="0"/>
        <v>178277.62</v>
      </c>
      <c r="F45" s="20">
        <v>0</v>
      </c>
      <c r="G45" s="20">
        <v>0</v>
      </c>
      <c r="H45" s="20">
        <f t="shared" si="1"/>
        <v>178277.62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318541.65000000002</v>
      </c>
      <c r="E46" s="20">
        <f t="shared" si="0"/>
        <v>318541.65000000002</v>
      </c>
      <c r="F46" s="20">
        <v>66368.88</v>
      </c>
      <c r="G46" s="20">
        <v>66368.88</v>
      </c>
      <c r="H46" s="20">
        <f t="shared" si="1"/>
        <v>252172.77000000002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416900</v>
      </c>
      <c r="E47" s="20">
        <f t="shared" si="0"/>
        <v>416900</v>
      </c>
      <c r="F47" s="20">
        <v>0</v>
      </c>
      <c r="G47" s="20">
        <v>0</v>
      </c>
      <c r="H47" s="20">
        <f t="shared" si="1"/>
        <v>416900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54600</v>
      </c>
      <c r="D49" s="20">
        <v>314684.26</v>
      </c>
      <c r="E49" s="20">
        <f t="shared" si="0"/>
        <v>369284.26</v>
      </c>
      <c r="F49" s="20">
        <v>158621.76999999999</v>
      </c>
      <c r="G49" s="20">
        <v>158621.76999999999</v>
      </c>
      <c r="H49" s="20">
        <f t="shared" si="1"/>
        <v>210662.49000000002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3">
        <f t="shared" si="1"/>
        <v>0</v>
      </c>
    </row>
    <row r="53" spans="1:8" x14ac:dyDescent="0.2">
      <c r="A53" s="15" t="s">
        <v>59</v>
      </c>
      <c r="B53" s="16"/>
      <c r="C53" s="23">
        <f>SUM(C54:C56)</f>
        <v>0</v>
      </c>
      <c r="D53" s="23">
        <f>SUM(D54:D56)</f>
        <v>0</v>
      </c>
      <c r="E53" s="23">
        <f t="shared" si="0"/>
        <v>0</v>
      </c>
      <c r="F53" s="23">
        <f>SUM(F54:F56)</f>
        <v>0</v>
      </c>
      <c r="G53" s="23">
        <f>SUM(G54:G56)</f>
        <v>0</v>
      </c>
      <c r="H53" s="23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3">
        <f>SUM(C58:C64)</f>
        <v>0</v>
      </c>
      <c r="D57" s="23">
        <f>SUM(D58:D64)</f>
        <v>0</v>
      </c>
      <c r="E57" s="23">
        <f t="shared" si="0"/>
        <v>0</v>
      </c>
      <c r="F57" s="23">
        <f>SUM(F58:F64)</f>
        <v>0</v>
      </c>
      <c r="G57" s="23">
        <f>SUM(G58:G64)</f>
        <v>0</v>
      </c>
      <c r="H57" s="23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3">
        <f>SUM(C66:C68)</f>
        <v>0</v>
      </c>
      <c r="D65" s="23">
        <f>SUM(D66:D68)</f>
        <v>0</v>
      </c>
      <c r="E65" s="23">
        <f t="shared" si="0"/>
        <v>0</v>
      </c>
      <c r="F65" s="23">
        <f>SUM(F66:F68)</f>
        <v>0</v>
      </c>
      <c r="G65" s="23">
        <f>SUM(G66:G68)</f>
        <v>0</v>
      </c>
      <c r="H65" s="23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3">
        <f>SUM(C70:C76)</f>
        <v>0</v>
      </c>
      <c r="D69" s="23">
        <f>SUM(D70:D76)</f>
        <v>0</v>
      </c>
      <c r="E69" s="23">
        <f t="shared" si="0"/>
        <v>0</v>
      </c>
      <c r="F69" s="23">
        <f>SUM(F70:F76)</f>
        <v>0</v>
      </c>
      <c r="G69" s="23">
        <f>SUM(G70:G76)</f>
        <v>0</v>
      </c>
      <c r="H69" s="23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4">
        <v>9900</v>
      </c>
      <c r="B76" s="25" t="s">
        <v>82</v>
      </c>
      <c r="C76" s="26">
        <v>0</v>
      </c>
      <c r="D76" s="26">
        <v>0</v>
      </c>
      <c r="E76" s="26">
        <f t="shared" si="2"/>
        <v>0</v>
      </c>
      <c r="F76" s="26">
        <v>0</v>
      </c>
      <c r="G76" s="26">
        <v>0</v>
      </c>
      <c r="H76" s="26">
        <f t="shared" si="3"/>
        <v>0</v>
      </c>
    </row>
    <row r="77" spans="1:8" x14ac:dyDescent="0.2">
      <c r="A77" s="27"/>
      <c r="B77" s="28" t="s">
        <v>83</v>
      </c>
      <c r="C77" s="29">
        <f t="shared" ref="C77:H77" si="4">SUM(C5+C13+C23+C33+C43+C53+C57+C65+C69)</f>
        <v>51416861.210000001</v>
      </c>
      <c r="D77" s="29">
        <f t="shared" si="4"/>
        <v>25773533.57</v>
      </c>
      <c r="E77" s="29">
        <f t="shared" si="4"/>
        <v>77190394.780000001</v>
      </c>
      <c r="F77" s="29">
        <f t="shared" si="4"/>
        <v>61794509.939999998</v>
      </c>
      <c r="G77" s="29">
        <f t="shared" si="4"/>
        <v>60739688.450000003</v>
      </c>
      <c r="H77" s="29">
        <f t="shared" si="4"/>
        <v>15395884.840000007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2021-02-08T05:58:42Z</dcterms:created>
  <dcterms:modified xsi:type="dcterms:W3CDTF">2021-02-08T05:59:12Z</dcterms:modified>
</cp:coreProperties>
</file>