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MARTIN\ESTADOS FINANCIEROS SEPTIEMBRE 2021\ESTADOS FINANCIEROS A SEPTIEMBRE 2021\INFORMACIÓN PARA SUBIR AL PORTAL UPB\02 INFORMACIÓN PRESUPUESTARIA\"/>
    </mc:Choice>
  </mc:AlternateContent>
  <bookViews>
    <workbookView xWindow="0" yWindow="0" windowWidth="24000" windowHeight="9765"/>
  </bookViews>
  <sheets>
    <sheet name="EAI" sheetId="1" r:id="rId1"/>
  </sheets>
  <definedNames>
    <definedName name="_xlnm._FilterDatabase" localSheetId="0" hidden="1">EAI!#REF!</definedName>
    <definedName name="_xlnm.Print_Area" localSheetId="0">EAI!$C$1:$J$45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G38" i="1"/>
  <c r="J37" i="1"/>
  <c r="I37" i="1"/>
  <c r="H37" i="1"/>
  <c r="G37" i="1"/>
  <c r="F37" i="1"/>
  <c r="E37" i="1"/>
  <c r="J35" i="1"/>
  <c r="G35" i="1"/>
  <c r="J34" i="1"/>
  <c r="G34" i="1"/>
  <c r="J33" i="1"/>
  <c r="G33" i="1"/>
  <c r="J32" i="1"/>
  <c r="J31" i="1" s="1"/>
  <c r="G32" i="1"/>
  <c r="G31" i="1" s="1"/>
  <c r="I31" i="1"/>
  <c r="H31" i="1"/>
  <c r="F31" i="1"/>
  <c r="E31" i="1"/>
  <c r="J29" i="1"/>
  <c r="G29" i="1"/>
  <c r="I28" i="1"/>
  <c r="H28" i="1"/>
  <c r="H21" i="1" s="1"/>
  <c r="F28" i="1"/>
  <c r="F21" i="1" s="1"/>
  <c r="E28" i="1"/>
  <c r="G28" i="1" s="1"/>
  <c r="J27" i="1"/>
  <c r="G27" i="1"/>
  <c r="J26" i="1"/>
  <c r="G26" i="1"/>
  <c r="J25" i="1"/>
  <c r="G25" i="1"/>
  <c r="J24" i="1"/>
  <c r="G24" i="1"/>
  <c r="J23" i="1"/>
  <c r="G23" i="1"/>
  <c r="J22" i="1"/>
  <c r="G22" i="1"/>
  <c r="I16" i="1"/>
  <c r="H16" i="1"/>
  <c r="F16" i="1"/>
  <c r="E16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G6" i="1"/>
  <c r="J5" i="1"/>
  <c r="G5" i="1"/>
  <c r="J28" i="1" l="1"/>
  <c r="J21" i="1" s="1"/>
  <c r="J39" i="1" s="1"/>
  <c r="E39" i="1"/>
  <c r="I39" i="1"/>
  <c r="E21" i="1"/>
  <c r="F39" i="1"/>
  <c r="J16" i="1"/>
  <c r="G21" i="1"/>
  <c r="G39" i="1" s="1"/>
  <c r="G16" i="1"/>
  <c r="I21" i="1"/>
  <c r="H39" i="1"/>
</calcChain>
</file>

<file path=xl/sharedStrings.xml><?xml version="1.0" encoding="utf-8"?>
<sst xmlns="http://schemas.openxmlformats.org/spreadsheetml/2006/main" count="99" uniqueCount="51">
  <si>
    <t>UNIVERSIDAD POLITECNICA DEL BICENTENARIO
Estado Analítico de Ingresos
Del 1 de Enero al 30 de Septiembre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</si>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</sst>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68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9" fontId="6" fillId="0" borderId="0" xfId="2" applyNumberFormat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2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3" fillId="0" borderId="0" xfId="2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3"/>
    <cellStyle name="Normal 2 4" xfId="2"/>
    <cellStyle name="Normal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1685925</xdr:colOff>
      <xdr:row>47</xdr:row>
      <xdr:rowOff>38100</xdr:rowOff>
    </xdr:from>
    <xdr:to>
      <xdr:col>8</xdr:col>
      <xdr:colOff>976733</xdr:colOff>
      <xdr:row>51</xdr:row>
      <xdr:rowOff>27481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2300" y="8715375"/>
          <a:ext cx="7053683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44"/>
  <sheetViews>
    <sheetView showGridLines="0" tabSelected="1" zoomScaleNormal="100" workbookViewId="0">
      <selection activeCell="C1" sqref="C1:J1"/>
    </sheetView>
  </sheetViews>
  <sheetFormatPr baseColWidth="10" defaultColWidth="12" defaultRowHeight="11.25" x14ac:dyDescent="0.2"/>
  <cols>
    <col min="1" max="2" width="12" style="12"/>
    <col min="3" max="3" width="1.83203125" style="12" customWidth="1"/>
    <col min="4" max="4" width="62.5" style="12" customWidth="1"/>
    <col min="5" max="5" width="17.83203125" style="12" customWidth="1"/>
    <col min="6" max="6" width="19.83203125" style="12" customWidth="1"/>
    <col min="7" max="8" width="17.83203125" style="12" customWidth="1"/>
    <col min="9" max="9" width="18.83203125" style="12" customWidth="1"/>
    <col min="10" max="10" width="17.83203125" style="12" customWidth="1"/>
    <col min="11" max="16384" width="12" style="12"/>
  </cols>
  <sheetData>
    <row r="1" spans="3:15" s="1" customFormat="1" ht="35.25" customHeight="1" x14ac:dyDescent="0.2">
      <c r="C1" s="51" t="s">
        <v>0</v>
      </c>
      <c r="D1" s="52"/>
      <c r="E1" s="52"/>
      <c r="F1" s="52"/>
      <c r="G1" s="52"/>
      <c r="H1" s="52"/>
      <c r="I1" s="52"/>
      <c r="J1" s="53"/>
    </row>
    <row r="2" spans="3:15" s="1" customFormat="1" x14ac:dyDescent="0.2">
      <c r="C2" s="54" t="s">
        <v>1</v>
      </c>
      <c r="D2" s="55"/>
      <c r="E2" s="52" t="s">
        <v>2</v>
      </c>
      <c r="F2" s="52"/>
      <c r="G2" s="52"/>
      <c r="H2" s="52"/>
      <c r="I2" s="52"/>
      <c r="J2" s="60" t="s">
        <v>3</v>
      </c>
    </row>
    <row r="3" spans="3:15" s="5" customFormat="1" ht="24.95" customHeight="1" x14ac:dyDescent="0.2">
      <c r="C3" s="56"/>
      <c r="D3" s="57"/>
      <c r="E3" s="2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61"/>
    </row>
    <row r="4" spans="3:15" s="5" customFormat="1" x14ac:dyDescent="0.2">
      <c r="C4" s="58"/>
      <c r="D4" s="59"/>
      <c r="E4" s="6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</row>
    <row r="5" spans="3:15" x14ac:dyDescent="0.2">
      <c r="C5" s="8"/>
      <c r="D5" s="9" t="s">
        <v>15</v>
      </c>
      <c r="E5" s="10">
        <v>0</v>
      </c>
      <c r="F5" s="10">
        <v>0</v>
      </c>
      <c r="G5" s="10">
        <f>E5+F5</f>
        <v>0</v>
      </c>
      <c r="H5" s="10">
        <v>0</v>
      </c>
      <c r="I5" s="10">
        <v>0</v>
      </c>
      <c r="J5" s="10">
        <f>I5-E5</f>
        <v>0</v>
      </c>
      <c r="K5" s="11" t="s">
        <v>16</v>
      </c>
      <c r="L5" s="11"/>
      <c r="M5" s="11"/>
      <c r="N5" s="11"/>
    </row>
    <row r="6" spans="3:15" x14ac:dyDescent="0.2">
      <c r="C6" s="13"/>
      <c r="D6" s="14" t="s">
        <v>17</v>
      </c>
      <c r="E6" s="15">
        <v>0</v>
      </c>
      <c r="F6" s="15">
        <v>0</v>
      </c>
      <c r="G6" s="15">
        <f t="shared" ref="G6:G14" si="0">E6+F6</f>
        <v>0</v>
      </c>
      <c r="H6" s="15">
        <v>0</v>
      </c>
      <c r="I6" s="15">
        <v>0</v>
      </c>
      <c r="J6" s="15">
        <f t="shared" ref="J6:J14" si="1">I6-E6</f>
        <v>0</v>
      </c>
      <c r="K6" s="11" t="s">
        <v>18</v>
      </c>
      <c r="L6" s="11"/>
      <c r="M6" s="11"/>
      <c r="N6" s="11"/>
    </row>
    <row r="7" spans="3:15" x14ac:dyDescent="0.2">
      <c r="C7" s="8"/>
      <c r="D7" s="9" t="s">
        <v>19</v>
      </c>
      <c r="E7" s="15">
        <v>0</v>
      </c>
      <c r="F7" s="15">
        <v>0</v>
      </c>
      <c r="G7" s="15">
        <f t="shared" si="0"/>
        <v>0</v>
      </c>
      <c r="H7" s="15">
        <v>0</v>
      </c>
      <c r="I7" s="15">
        <v>0</v>
      </c>
      <c r="J7" s="15">
        <f t="shared" si="1"/>
        <v>0</v>
      </c>
      <c r="K7" s="11" t="s">
        <v>20</v>
      </c>
      <c r="L7" s="11"/>
      <c r="M7" s="11"/>
      <c r="N7" s="11"/>
    </row>
    <row r="8" spans="3:15" x14ac:dyDescent="0.2">
      <c r="C8" s="8"/>
      <c r="D8" s="9" t="s">
        <v>21</v>
      </c>
      <c r="E8" s="15">
        <v>0</v>
      </c>
      <c r="F8" s="15">
        <v>0</v>
      </c>
      <c r="G8" s="15">
        <f t="shared" si="0"/>
        <v>0</v>
      </c>
      <c r="H8" s="15">
        <v>0</v>
      </c>
      <c r="I8" s="15">
        <v>0</v>
      </c>
      <c r="J8" s="15">
        <f t="shared" si="1"/>
        <v>0</v>
      </c>
      <c r="K8" s="11" t="s">
        <v>22</v>
      </c>
      <c r="L8" s="11"/>
      <c r="M8" s="11"/>
      <c r="N8" s="11"/>
    </row>
    <row r="9" spans="3:15" x14ac:dyDescent="0.2">
      <c r="C9" s="8"/>
      <c r="D9" s="9" t="s">
        <v>23</v>
      </c>
      <c r="E9" s="15">
        <v>0</v>
      </c>
      <c r="F9" s="15">
        <v>0</v>
      </c>
      <c r="G9" s="15">
        <f t="shared" si="0"/>
        <v>0</v>
      </c>
      <c r="H9" s="15">
        <v>0</v>
      </c>
      <c r="I9" s="15">
        <v>0</v>
      </c>
      <c r="J9" s="15">
        <f t="shared" si="1"/>
        <v>0</v>
      </c>
      <c r="K9" s="11" t="s">
        <v>24</v>
      </c>
      <c r="L9" s="11"/>
      <c r="M9" s="11"/>
      <c r="N9" s="11"/>
    </row>
    <row r="10" spans="3:15" x14ac:dyDescent="0.2">
      <c r="C10" s="13"/>
      <c r="D10" s="14" t="s">
        <v>25</v>
      </c>
      <c r="E10" s="15">
        <v>0</v>
      </c>
      <c r="F10" s="15">
        <v>0</v>
      </c>
      <c r="G10" s="15">
        <f t="shared" si="0"/>
        <v>0</v>
      </c>
      <c r="H10" s="15">
        <v>0</v>
      </c>
      <c r="I10" s="15">
        <v>0</v>
      </c>
      <c r="J10" s="15">
        <f t="shared" si="1"/>
        <v>0</v>
      </c>
      <c r="K10" s="11" t="s">
        <v>26</v>
      </c>
      <c r="L10" s="11"/>
      <c r="M10" s="11"/>
      <c r="N10" s="11"/>
    </row>
    <row r="11" spans="3:15" x14ac:dyDescent="0.2">
      <c r="C11" s="16"/>
      <c r="D11" s="9" t="s">
        <v>27</v>
      </c>
      <c r="E11" s="15">
        <v>12200998</v>
      </c>
      <c r="F11" s="15">
        <v>9552330.9000000004</v>
      </c>
      <c r="G11" s="15">
        <f t="shared" si="0"/>
        <v>21753328.899999999</v>
      </c>
      <c r="H11" s="15">
        <v>4942736.46</v>
      </c>
      <c r="I11" s="15">
        <v>4942736.46</v>
      </c>
      <c r="J11" s="15">
        <f t="shared" si="1"/>
        <v>-7258261.54</v>
      </c>
      <c r="K11" s="11" t="s">
        <v>28</v>
      </c>
      <c r="L11" s="11"/>
      <c r="M11" s="11"/>
      <c r="N11" s="11"/>
    </row>
    <row r="12" spans="3:15" ht="22.5" x14ac:dyDescent="0.2">
      <c r="C12" s="16"/>
      <c r="D12" s="9" t="s">
        <v>29</v>
      </c>
      <c r="E12" s="15">
        <v>15641225</v>
      </c>
      <c r="F12" s="15">
        <v>8091319</v>
      </c>
      <c r="G12" s="15">
        <f t="shared" si="0"/>
        <v>23732544</v>
      </c>
      <c r="H12" s="15">
        <v>18981442.670000002</v>
      </c>
      <c r="I12" s="15">
        <v>18981442.670000002</v>
      </c>
      <c r="J12" s="15">
        <f t="shared" si="1"/>
        <v>3340217.6700000018</v>
      </c>
      <c r="K12" s="11" t="s">
        <v>30</v>
      </c>
      <c r="L12" s="11"/>
      <c r="M12" s="11"/>
      <c r="N12" s="11"/>
      <c r="O12" s="17"/>
    </row>
    <row r="13" spans="3:15" ht="22.5" x14ac:dyDescent="0.2">
      <c r="C13" s="16"/>
      <c r="D13" s="9" t="s">
        <v>31</v>
      </c>
      <c r="E13" s="15">
        <v>40267864.460000001</v>
      </c>
      <c r="F13" s="15">
        <v>1681737</v>
      </c>
      <c r="G13" s="15">
        <f t="shared" si="0"/>
        <v>41949601.460000001</v>
      </c>
      <c r="H13" s="15">
        <v>32590339.140000001</v>
      </c>
      <c r="I13" s="15">
        <v>32590339.140000001</v>
      </c>
      <c r="J13" s="15">
        <f t="shared" si="1"/>
        <v>-7677525.3200000003</v>
      </c>
      <c r="K13" s="11" t="s">
        <v>32</v>
      </c>
      <c r="L13" s="11"/>
      <c r="M13" s="11"/>
      <c r="N13" s="11"/>
    </row>
    <row r="14" spans="3:15" x14ac:dyDescent="0.2">
      <c r="C14" s="8"/>
      <c r="D14" s="9" t="s">
        <v>33</v>
      </c>
      <c r="E14" s="15">
        <v>0</v>
      </c>
      <c r="F14" s="15">
        <v>0</v>
      </c>
      <c r="G14" s="15">
        <f t="shared" si="0"/>
        <v>0</v>
      </c>
      <c r="H14" s="15">
        <v>0</v>
      </c>
      <c r="I14" s="15">
        <v>0</v>
      </c>
      <c r="J14" s="15">
        <f t="shared" si="1"/>
        <v>0</v>
      </c>
      <c r="K14" s="11" t="s">
        <v>34</v>
      </c>
      <c r="L14" s="11"/>
      <c r="M14" s="11"/>
      <c r="N14" s="11"/>
    </row>
    <row r="15" spans="3:15" x14ac:dyDescent="0.2">
      <c r="C15" s="8"/>
      <c r="E15" s="18"/>
      <c r="F15" s="18"/>
      <c r="G15" s="18"/>
      <c r="H15" s="18"/>
      <c r="I15" s="18"/>
      <c r="J15" s="18"/>
      <c r="K15" s="11" t="s">
        <v>35</v>
      </c>
      <c r="L15" s="11"/>
      <c r="M15" s="11"/>
      <c r="N15" s="11"/>
    </row>
    <row r="16" spans="3:15" x14ac:dyDescent="0.2">
      <c r="C16" s="19"/>
      <c r="D16" s="20" t="s">
        <v>36</v>
      </c>
      <c r="E16" s="21">
        <f>SUM(E5:E14)</f>
        <v>68110087.460000008</v>
      </c>
      <c r="F16" s="21">
        <f t="shared" ref="F16:J16" si="2">SUM(F5:F14)</f>
        <v>19325386.899999999</v>
      </c>
      <c r="G16" s="21">
        <f t="shared" si="2"/>
        <v>87435474.359999999</v>
      </c>
      <c r="H16" s="21">
        <f t="shared" si="2"/>
        <v>56514518.270000003</v>
      </c>
      <c r="I16" s="22">
        <f t="shared" si="2"/>
        <v>56514518.270000003</v>
      </c>
      <c r="J16" s="23">
        <f t="shared" si="2"/>
        <v>-11595569.189999998</v>
      </c>
      <c r="K16" s="11" t="s">
        <v>35</v>
      </c>
      <c r="L16" s="11"/>
      <c r="M16" s="11"/>
      <c r="N16" s="11"/>
    </row>
    <row r="17" spans="3:14" x14ac:dyDescent="0.2">
      <c r="C17" s="24"/>
      <c r="D17" s="25"/>
      <c r="E17" s="26"/>
      <c r="F17" s="26"/>
      <c r="G17" s="27"/>
      <c r="H17" s="28" t="s">
        <v>37</v>
      </c>
      <c r="I17" s="29"/>
      <c r="J17" s="30"/>
      <c r="K17" s="11" t="s">
        <v>35</v>
      </c>
      <c r="L17" s="11"/>
      <c r="M17" s="11"/>
      <c r="N17" s="11"/>
    </row>
    <row r="18" spans="3:14" x14ac:dyDescent="0.2">
      <c r="C18" s="62" t="s">
        <v>38</v>
      </c>
      <c r="D18" s="63"/>
      <c r="E18" s="52" t="s">
        <v>2</v>
      </c>
      <c r="F18" s="52"/>
      <c r="G18" s="52"/>
      <c r="H18" s="52"/>
      <c r="I18" s="52"/>
      <c r="J18" s="60" t="s">
        <v>3</v>
      </c>
      <c r="K18" s="11" t="s">
        <v>35</v>
      </c>
      <c r="L18" s="11"/>
      <c r="M18" s="11"/>
      <c r="N18" s="11"/>
    </row>
    <row r="19" spans="3:14" ht="22.5" x14ac:dyDescent="0.2">
      <c r="C19" s="64"/>
      <c r="D19" s="65"/>
      <c r="E19" s="2" t="s">
        <v>4</v>
      </c>
      <c r="F19" s="3" t="s">
        <v>5</v>
      </c>
      <c r="G19" s="3" t="s">
        <v>6</v>
      </c>
      <c r="H19" s="3" t="s">
        <v>7</v>
      </c>
      <c r="I19" s="4" t="s">
        <v>8</v>
      </c>
      <c r="J19" s="61"/>
      <c r="K19" s="11" t="s">
        <v>35</v>
      </c>
      <c r="L19" s="11"/>
      <c r="M19" s="11"/>
      <c r="N19" s="11"/>
    </row>
    <row r="20" spans="3:14" x14ac:dyDescent="0.2">
      <c r="C20" s="66"/>
      <c r="D20" s="67"/>
      <c r="E20" s="6" t="s">
        <v>9</v>
      </c>
      <c r="F20" s="7" t="s">
        <v>10</v>
      </c>
      <c r="G20" s="7" t="s">
        <v>11</v>
      </c>
      <c r="H20" s="7" t="s">
        <v>12</v>
      </c>
      <c r="I20" s="7" t="s">
        <v>13</v>
      </c>
      <c r="J20" s="7" t="s">
        <v>14</v>
      </c>
      <c r="K20" s="11" t="s">
        <v>35</v>
      </c>
      <c r="L20" s="11"/>
      <c r="M20" s="11"/>
      <c r="N20" s="11"/>
    </row>
    <row r="21" spans="3:14" x14ac:dyDescent="0.2">
      <c r="C21" s="31" t="s">
        <v>39</v>
      </c>
      <c r="D21" s="32"/>
      <c r="E21" s="33">
        <f t="shared" ref="E21:J21" si="3">SUM(E22+E23+E24+E25+E26+E27+E28+E29)</f>
        <v>15641225</v>
      </c>
      <c r="F21" s="33">
        <f t="shared" si="3"/>
        <v>8091319</v>
      </c>
      <c r="G21" s="33">
        <f t="shared" si="3"/>
        <v>23732544</v>
      </c>
      <c r="H21" s="33">
        <f t="shared" si="3"/>
        <v>18981442.670000002</v>
      </c>
      <c r="I21" s="33">
        <f t="shared" si="3"/>
        <v>18981442.670000002</v>
      </c>
      <c r="J21" s="33">
        <f t="shared" si="3"/>
        <v>3340217.6700000018</v>
      </c>
      <c r="K21" s="11" t="s">
        <v>35</v>
      </c>
      <c r="L21" s="11"/>
      <c r="M21" s="11"/>
      <c r="N21" s="11"/>
    </row>
    <row r="22" spans="3:14" x14ac:dyDescent="0.2">
      <c r="C22" s="34"/>
      <c r="D22" s="35" t="s">
        <v>15</v>
      </c>
      <c r="E22" s="36">
        <v>0</v>
      </c>
      <c r="F22" s="36">
        <v>0</v>
      </c>
      <c r="G22" s="36">
        <f t="shared" ref="G22:G29" si="4">E22+F22</f>
        <v>0</v>
      </c>
      <c r="H22" s="36">
        <v>0</v>
      </c>
      <c r="I22" s="36">
        <v>0</v>
      </c>
      <c r="J22" s="36">
        <f t="shared" ref="J22:J29" si="5">I22-E22</f>
        <v>0</v>
      </c>
      <c r="K22" s="11" t="s">
        <v>16</v>
      </c>
      <c r="L22" s="11"/>
      <c r="M22" s="11"/>
      <c r="N22" s="11"/>
    </row>
    <row r="23" spans="3:14" x14ac:dyDescent="0.2">
      <c r="C23" s="34"/>
      <c r="D23" s="35" t="s">
        <v>17</v>
      </c>
      <c r="E23" s="36">
        <v>0</v>
      </c>
      <c r="F23" s="36">
        <v>0</v>
      </c>
      <c r="G23" s="36">
        <f t="shared" si="4"/>
        <v>0</v>
      </c>
      <c r="H23" s="36">
        <v>0</v>
      </c>
      <c r="I23" s="36">
        <v>0</v>
      </c>
      <c r="J23" s="36">
        <f t="shared" si="5"/>
        <v>0</v>
      </c>
      <c r="K23" s="11" t="s">
        <v>18</v>
      </c>
      <c r="L23" s="11"/>
      <c r="M23" s="11"/>
      <c r="N23" s="11"/>
    </row>
    <row r="24" spans="3:14" x14ac:dyDescent="0.2">
      <c r="C24" s="34"/>
      <c r="D24" s="35" t="s">
        <v>19</v>
      </c>
      <c r="E24" s="36">
        <v>0</v>
      </c>
      <c r="F24" s="36">
        <v>0</v>
      </c>
      <c r="G24" s="36">
        <f t="shared" si="4"/>
        <v>0</v>
      </c>
      <c r="H24" s="36">
        <v>0</v>
      </c>
      <c r="I24" s="36">
        <v>0</v>
      </c>
      <c r="J24" s="36">
        <f t="shared" si="5"/>
        <v>0</v>
      </c>
      <c r="K24" s="11" t="s">
        <v>20</v>
      </c>
      <c r="L24" s="11"/>
      <c r="M24" s="11"/>
      <c r="N24" s="11"/>
    </row>
    <row r="25" spans="3:14" x14ac:dyDescent="0.2">
      <c r="C25" s="34"/>
      <c r="D25" s="35" t="s">
        <v>21</v>
      </c>
      <c r="E25" s="36">
        <v>0</v>
      </c>
      <c r="F25" s="36">
        <v>0</v>
      </c>
      <c r="G25" s="36">
        <f t="shared" si="4"/>
        <v>0</v>
      </c>
      <c r="H25" s="36">
        <v>0</v>
      </c>
      <c r="I25" s="36">
        <v>0</v>
      </c>
      <c r="J25" s="36">
        <f t="shared" si="5"/>
        <v>0</v>
      </c>
      <c r="K25" s="11" t="s">
        <v>22</v>
      </c>
      <c r="L25" s="11"/>
      <c r="M25" s="11"/>
      <c r="N25" s="11"/>
    </row>
    <row r="26" spans="3:14" x14ac:dyDescent="0.2">
      <c r="C26" s="34"/>
      <c r="D26" s="35" t="s">
        <v>40</v>
      </c>
      <c r="E26" s="36">
        <v>0</v>
      </c>
      <c r="F26" s="36">
        <v>0</v>
      </c>
      <c r="G26" s="36">
        <f t="shared" si="4"/>
        <v>0</v>
      </c>
      <c r="H26" s="36">
        <v>0</v>
      </c>
      <c r="I26" s="36">
        <v>0</v>
      </c>
      <c r="J26" s="36">
        <f t="shared" si="5"/>
        <v>0</v>
      </c>
      <c r="K26" s="11" t="s">
        <v>24</v>
      </c>
      <c r="L26" s="11"/>
      <c r="M26" s="11"/>
      <c r="N26" s="11"/>
    </row>
    <row r="27" spans="3:14" x14ac:dyDescent="0.2">
      <c r="C27" s="34"/>
      <c r="D27" s="35" t="s">
        <v>41</v>
      </c>
      <c r="E27" s="36">
        <v>0</v>
      </c>
      <c r="F27" s="36">
        <v>0</v>
      </c>
      <c r="G27" s="36">
        <f t="shared" si="4"/>
        <v>0</v>
      </c>
      <c r="H27" s="36">
        <v>0</v>
      </c>
      <c r="I27" s="36">
        <v>0</v>
      </c>
      <c r="J27" s="36">
        <f t="shared" si="5"/>
        <v>0</v>
      </c>
      <c r="K27" s="11" t="s">
        <v>26</v>
      </c>
      <c r="L27" s="11"/>
      <c r="M27" s="11"/>
      <c r="N27" s="11"/>
    </row>
    <row r="28" spans="3:14" ht="22.5" x14ac:dyDescent="0.2">
      <c r="C28" s="34"/>
      <c r="D28" s="35" t="s">
        <v>42</v>
      </c>
      <c r="E28" s="36">
        <f>+E12</f>
        <v>15641225</v>
      </c>
      <c r="F28" s="36">
        <f>+F12</f>
        <v>8091319</v>
      </c>
      <c r="G28" s="36">
        <f t="shared" si="4"/>
        <v>23732544</v>
      </c>
      <c r="H28" s="36">
        <f>+H12</f>
        <v>18981442.670000002</v>
      </c>
      <c r="I28" s="36">
        <f>+I12</f>
        <v>18981442.670000002</v>
      </c>
      <c r="J28" s="36">
        <f t="shared" si="5"/>
        <v>3340217.6700000018</v>
      </c>
      <c r="K28" s="11" t="s">
        <v>30</v>
      </c>
      <c r="L28" s="11"/>
      <c r="M28" s="11"/>
      <c r="N28" s="11"/>
    </row>
    <row r="29" spans="3:14" ht="22.5" x14ac:dyDescent="0.2">
      <c r="C29" s="34"/>
      <c r="D29" s="35" t="s">
        <v>31</v>
      </c>
      <c r="E29" s="36">
        <v>0</v>
      </c>
      <c r="F29" s="36">
        <v>0</v>
      </c>
      <c r="G29" s="36">
        <f t="shared" si="4"/>
        <v>0</v>
      </c>
      <c r="H29" s="36">
        <v>0</v>
      </c>
      <c r="I29" s="36">
        <v>0</v>
      </c>
      <c r="J29" s="36">
        <f t="shared" si="5"/>
        <v>0</v>
      </c>
      <c r="K29" s="11" t="s">
        <v>32</v>
      </c>
      <c r="L29" s="11"/>
      <c r="M29" s="11"/>
      <c r="N29" s="11"/>
    </row>
    <row r="30" spans="3:14" x14ac:dyDescent="0.2">
      <c r="C30" s="34"/>
      <c r="D30" s="35"/>
      <c r="E30" s="36"/>
      <c r="F30" s="36"/>
      <c r="G30" s="36"/>
      <c r="H30" s="36"/>
      <c r="I30" s="36"/>
      <c r="J30" s="36"/>
      <c r="K30" s="11" t="s">
        <v>35</v>
      </c>
      <c r="L30" s="11"/>
      <c r="M30" s="11"/>
      <c r="N30" s="11"/>
    </row>
    <row r="31" spans="3:14" ht="41.25" customHeight="1" x14ac:dyDescent="0.2">
      <c r="C31" s="48" t="s">
        <v>43</v>
      </c>
      <c r="D31" s="49"/>
      <c r="E31" s="37">
        <f t="shared" ref="E31:J31" si="6">SUM(E32:E35)</f>
        <v>52468862.460000001</v>
      </c>
      <c r="F31" s="37">
        <f t="shared" si="6"/>
        <v>11234067.9</v>
      </c>
      <c r="G31" s="37">
        <f t="shared" si="6"/>
        <v>63702930.359999999</v>
      </c>
      <c r="H31" s="37">
        <f t="shared" si="6"/>
        <v>37533075.600000001</v>
      </c>
      <c r="I31" s="37">
        <f t="shared" si="6"/>
        <v>37533075.600000001</v>
      </c>
      <c r="J31" s="37">
        <f t="shared" si="6"/>
        <v>-14935786.859999999</v>
      </c>
      <c r="K31" s="11" t="s">
        <v>35</v>
      </c>
      <c r="L31" s="11"/>
      <c r="M31" s="11"/>
      <c r="N31" s="11"/>
    </row>
    <row r="32" spans="3:14" x14ac:dyDescent="0.2">
      <c r="C32" s="34"/>
      <c r="D32" s="35" t="s">
        <v>17</v>
      </c>
      <c r="E32" s="36">
        <v>0</v>
      </c>
      <c r="F32" s="36">
        <v>0</v>
      </c>
      <c r="G32" s="36">
        <f>E32+F32</f>
        <v>0</v>
      </c>
      <c r="H32" s="36">
        <v>0</v>
      </c>
      <c r="I32" s="36">
        <v>0</v>
      </c>
      <c r="J32" s="36">
        <f>I32-E32</f>
        <v>0</v>
      </c>
      <c r="K32" s="11" t="s">
        <v>18</v>
      </c>
      <c r="L32" s="11"/>
      <c r="M32" s="11"/>
      <c r="N32" s="11"/>
    </row>
    <row r="33" spans="3:15" x14ac:dyDescent="0.2">
      <c r="C33" s="34"/>
      <c r="D33" s="35" t="s">
        <v>44</v>
      </c>
      <c r="E33" s="36">
        <v>0</v>
      </c>
      <c r="F33" s="36">
        <v>0</v>
      </c>
      <c r="G33" s="36">
        <f>E33+F33</f>
        <v>0</v>
      </c>
      <c r="H33" s="36">
        <v>0</v>
      </c>
      <c r="I33" s="36">
        <v>0</v>
      </c>
      <c r="J33" s="36">
        <f t="shared" ref="J33:J35" si="7">I33-E33</f>
        <v>0</v>
      </c>
      <c r="K33" s="11" t="s">
        <v>24</v>
      </c>
      <c r="L33" s="11"/>
      <c r="M33" s="11"/>
      <c r="N33" s="11"/>
    </row>
    <row r="34" spans="3:15" x14ac:dyDescent="0.2">
      <c r="C34" s="34"/>
      <c r="D34" s="35" t="s">
        <v>45</v>
      </c>
      <c r="E34" s="36">
        <v>12200998</v>
      </c>
      <c r="F34" s="36">
        <v>9552330.9000000004</v>
      </c>
      <c r="G34" s="36">
        <f>E34+F34</f>
        <v>21753328.899999999</v>
      </c>
      <c r="H34" s="36">
        <v>4942736.46</v>
      </c>
      <c r="I34" s="36">
        <v>4942736.46</v>
      </c>
      <c r="J34" s="36">
        <f t="shared" si="7"/>
        <v>-7258261.54</v>
      </c>
      <c r="K34" s="11" t="s">
        <v>28</v>
      </c>
      <c r="L34" s="11"/>
      <c r="M34" s="11"/>
      <c r="N34" s="11"/>
    </row>
    <row r="35" spans="3:15" ht="22.5" x14ac:dyDescent="0.2">
      <c r="C35" s="34"/>
      <c r="D35" s="35" t="s">
        <v>31</v>
      </c>
      <c r="E35" s="36">
        <v>40267864.460000001</v>
      </c>
      <c r="F35" s="36">
        <v>1681737</v>
      </c>
      <c r="G35" s="36">
        <f>E35+F35</f>
        <v>41949601.460000001</v>
      </c>
      <c r="H35" s="36">
        <v>32590339.140000001</v>
      </c>
      <c r="I35" s="36">
        <v>32590339.140000001</v>
      </c>
      <c r="J35" s="36">
        <f t="shared" si="7"/>
        <v>-7677525.3200000003</v>
      </c>
      <c r="K35" s="11" t="s">
        <v>32</v>
      </c>
      <c r="L35" s="11"/>
      <c r="M35" s="11"/>
      <c r="N35" s="11"/>
    </row>
    <row r="36" spans="3:15" x14ac:dyDescent="0.2">
      <c r="C36" s="34"/>
      <c r="D36" s="35"/>
      <c r="E36" s="36"/>
      <c r="F36" s="36"/>
      <c r="G36" s="36"/>
      <c r="H36" s="36"/>
      <c r="I36" s="36"/>
      <c r="J36" s="36"/>
      <c r="K36" s="11" t="s">
        <v>35</v>
      </c>
      <c r="L36" s="11"/>
      <c r="M36" s="11"/>
      <c r="N36" s="11"/>
    </row>
    <row r="37" spans="3:15" x14ac:dyDescent="0.2">
      <c r="C37" s="38" t="s">
        <v>46</v>
      </c>
      <c r="D37" s="39"/>
      <c r="E37" s="37">
        <f t="shared" ref="E37:J37" si="8">SUM(E38)</f>
        <v>0</v>
      </c>
      <c r="F37" s="37">
        <f t="shared" si="8"/>
        <v>0</v>
      </c>
      <c r="G37" s="37">
        <f t="shared" si="8"/>
        <v>0</v>
      </c>
      <c r="H37" s="37">
        <f t="shared" si="8"/>
        <v>0</v>
      </c>
      <c r="I37" s="37">
        <f t="shared" si="8"/>
        <v>0</v>
      </c>
      <c r="J37" s="37">
        <f t="shared" si="8"/>
        <v>0</v>
      </c>
      <c r="K37" s="11" t="s">
        <v>35</v>
      </c>
      <c r="L37" s="11"/>
      <c r="M37" s="11"/>
      <c r="N37" s="11"/>
    </row>
    <row r="38" spans="3:15" x14ac:dyDescent="0.2">
      <c r="C38" s="40"/>
      <c r="D38" s="35" t="s">
        <v>33</v>
      </c>
      <c r="E38" s="36">
        <v>0</v>
      </c>
      <c r="F38" s="36">
        <v>0</v>
      </c>
      <c r="G38" s="36">
        <f>E38+F38</f>
        <v>0</v>
      </c>
      <c r="H38" s="36">
        <v>0</v>
      </c>
      <c r="I38" s="36">
        <v>0</v>
      </c>
      <c r="J38" s="36">
        <f>I38-E38</f>
        <v>0</v>
      </c>
      <c r="K38" s="11" t="s">
        <v>34</v>
      </c>
      <c r="L38" s="11"/>
      <c r="M38" s="11"/>
      <c r="N38" s="11"/>
    </row>
    <row r="39" spans="3:15" x14ac:dyDescent="0.2">
      <c r="C39" s="41"/>
      <c r="D39" s="42" t="s">
        <v>36</v>
      </c>
      <c r="E39" s="21">
        <f>SUM(E37+E31+E21)</f>
        <v>68110087.460000008</v>
      </c>
      <c r="F39" s="21">
        <f t="shared" ref="F39:J39" si="9">SUM(F37+F31+F21)</f>
        <v>19325386.899999999</v>
      </c>
      <c r="G39" s="21">
        <f t="shared" si="9"/>
        <v>87435474.359999999</v>
      </c>
      <c r="H39" s="21">
        <f t="shared" si="9"/>
        <v>56514518.270000003</v>
      </c>
      <c r="I39" s="21">
        <f t="shared" si="9"/>
        <v>56514518.270000003</v>
      </c>
      <c r="J39" s="23">
        <f t="shared" si="9"/>
        <v>-11595569.189999998</v>
      </c>
      <c r="K39" s="11" t="s">
        <v>35</v>
      </c>
      <c r="L39" s="11"/>
      <c r="M39" s="11"/>
      <c r="N39" s="11"/>
      <c r="O39" s="43"/>
    </row>
    <row r="40" spans="3:15" x14ac:dyDescent="0.2">
      <c r="C40" s="44"/>
      <c r="D40" s="25"/>
      <c r="E40" s="26"/>
      <c r="F40" s="26"/>
      <c r="G40" s="26"/>
      <c r="H40" s="28" t="s">
        <v>37</v>
      </c>
      <c r="I40" s="45"/>
      <c r="J40" s="30"/>
      <c r="K40" s="11" t="s">
        <v>35</v>
      </c>
      <c r="L40" s="11"/>
      <c r="M40" s="11"/>
      <c r="N40" s="11"/>
    </row>
    <row r="41" spans="3:15" x14ac:dyDescent="0.2">
      <c r="D41" s="46" t="s">
        <v>47</v>
      </c>
    </row>
    <row r="42" spans="3:15" x14ac:dyDescent="0.2">
      <c r="D42" s="50" t="s">
        <v>48</v>
      </c>
      <c r="E42" s="50"/>
    </row>
    <row r="43" spans="3:15" x14ac:dyDescent="0.2">
      <c r="D43" s="47" t="s">
        <v>49</v>
      </c>
    </row>
    <row r="44" spans="3:15" ht="30.75" customHeight="1" x14ac:dyDescent="0.2">
      <c r="D44" s="50" t="s">
        <v>50</v>
      </c>
      <c r="E44" s="50"/>
      <c r="F44" s="50"/>
      <c r="G44" s="50"/>
      <c r="H44" s="50"/>
      <c r="I44" s="50"/>
      <c r="J44" s="50"/>
    </row>
  </sheetData>
  <sheetProtection formatCells="0" formatColumns="0" formatRows="0" insertRows="0" autoFilter="0"/>
  <mergeCells count="10">
    <mergeCell ref="C31:D31"/>
    <mergeCell ref="D42:E42"/>
    <mergeCell ref="D44:J44"/>
    <mergeCell ref="C1:J1"/>
    <mergeCell ref="C2:D4"/>
    <mergeCell ref="E2:I2"/>
    <mergeCell ref="J2:J3"/>
    <mergeCell ref="C18:D20"/>
    <mergeCell ref="E18:I18"/>
    <mergeCell ref="J18:J19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Admin</cp:lastModifiedBy>
  <cp:lastPrinted>2021-10-22T19:22:16Z</cp:lastPrinted>
  <dcterms:created xsi:type="dcterms:W3CDTF">2021-10-22T19:18:47Z</dcterms:created>
  <dcterms:modified xsi:type="dcterms:W3CDTF">2021-10-25T01:47:39Z</dcterms:modified>
</cp:coreProperties>
</file>