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ÓN CONTABLE\PORTAL UPB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52511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<sst xmlns="http://schemas.openxmlformats.org/spreadsheetml/2006/main" count="58" uniqueCount="58">
  <si>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</si>
  <si>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</si>
  <si>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</si>
  <si>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</si>
  <si>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</si>
  <si>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</si>
  <si>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</si>
  <si>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</si>
  <si>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</si>
  <si>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</si>
  <si>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</si>
  <si>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</si>
  <si>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</si>
  <si>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</si>
  <si>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</si>
  <si>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</si>
  <si>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</si>
  <si>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</si>
  <si>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</si>
  <si>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</si>
  <si>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</si>
  <si>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</si>
  <si>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</si>
  <si>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</si>
  <si>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</si>
  <si>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</si>
  <si>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</si>
  <si>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</si>
  <si>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</si>
  <si>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</si>
  <si>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</si>
  <si>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</si>
  <si>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</si>
  <si>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</si>
  <si>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</si>
  <si>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</si>
  <si>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</si>
  <si>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</si>
  <si>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</si>
  <si>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</si>
  <si>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</si>
  <si>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</si>
  <si>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</si>
  <si>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</si>
  <si>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</si>
  <si>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</si>
  <si>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</si>
  <si>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</si>
  <si>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</si>
  <si>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</si>
  <si>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</si>
  <si>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</si>
  <si>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</si>
  <si>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</si>
  <si>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</si>
  <si>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</si>
  <si>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</si>
  <si>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UNIVERSIDAD POLITECNICA DEL BICENTENARIO
Estado de Actividades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</si>
</sst>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77</xdr:row>
      <xdr:rowOff>85725</xdr:rowOff>
    </xdr:from>
    <xdr:to>
      <xdr:col>2</xdr:col>
      <xdr:colOff>1371600</xdr:colOff>
      <xdr:row>80</xdr:row>
      <xdr:rowOff>83857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9674CAB-3AB2-48E2-BB6E-74F07222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1963400"/>
          <a:ext cx="8305800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tabSelected="1" zoomScaleNormal="100" workbookViewId="0">
      <selection activeCell="A21" sqref="A2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6" t="s">
        <v>57</v>
      </c>
      <c r="B1" s="17"/>
      <c r="C1" s="18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46</v>
      </c>
      <c r="B4" s="13">
        <f>SUM(B5:B11)</f>
        <v>3593193</v>
      </c>
      <c r="C4" s="13">
        <f>SUM(C5:C11)</f>
        <v>6742170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35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47</v>
      </c>
      <c r="B9" s="14">
        <v>0</v>
      </c>
      <c r="C9" s="14">
        <v>0</v>
      </c>
      <c r="D9" s="4">
        <v>4150</v>
      </c>
    </row>
    <row r="10" spans="1:4" x14ac:dyDescent="0.2">
      <c r="A10" s="8" t="s">
        <v>48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49</v>
      </c>
      <c r="B11" s="14">
        <v>3593193</v>
      </c>
      <c r="C11" s="14">
        <v>6742170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3.75" x14ac:dyDescent="0.2">
      <c r="A13" s="7" t="s">
        <v>50</v>
      </c>
      <c r="B13" s="13">
        <f>SUM(B14:B15)</f>
        <v>31689062.309999999</v>
      </c>
      <c r="C13" s="13">
        <f>SUM(C14:C15)</f>
        <v>64560518.549999997</v>
      </c>
      <c r="D13" s="2"/>
    </row>
    <row r="14" spans="1:4" ht="22.5" x14ac:dyDescent="0.2">
      <c r="A14" s="8" t="s">
        <v>51</v>
      </c>
      <c r="B14" s="14">
        <v>9144571.1999999993</v>
      </c>
      <c r="C14" s="14">
        <v>20634559.43</v>
      </c>
      <c r="D14" s="4">
        <v>4210</v>
      </c>
    </row>
    <row r="15" spans="1:4" ht="11.25" customHeight="1" x14ac:dyDescent="0.2">
      <c r="A15" s="8" t="s">
        <v>52</v>
      </c>
      <c r="B15" s="14">
        <v>22544491.109999999</v>
      </c>
      <c r="C15" s="14">
        <v>43925959.119999997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41</v>
      </c>
      <c r="B17" s="13">
        <f>SUM(B18:B22)</f>
        <v>113787.7</v>
      </c>
      <c r="C17" s="13">
        <f>SUM(C18:C22)</f>
        <v>142370.26999999999</v>
      </c>
      <c r="D17" s="2"/>
    </row>
    <row r="18" spans="1:5" ht="11.25" customHeight="1" x14ac:dyDescent="0.2">
      <c r="A18" s="8" t="s">
        <v>36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113787.7</v>
      </c>
      <c r="C22" s="14">
        <v>142370.26999999999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35396043.010000005</v>
      </c>
      <c r="C24" s="15">
        <f>SUM(C4+C13+C17)</f>
        <v>71445058.819999993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42</v>
      </c>
      <c r="B27" s="13">
        <f>SUM(B28:B30)</f>
        <v>26507030.330000002</v>
      </c>
      <c r="C27" s="13">
        <f>SUM(C28:C30)</f>
        <v>61894539.369999997</v>
      </c>
      <c r="D27" s="2"/>
    </row>
    <row r="28" spans="1:5" ht="11.25" customHeight="1" x14ac:dyDescent="0.2">
      <c r="A28" s="8" t="s">
        <v>37</v>
      </c>
      <c r="B28" s="14">
        <v>21494474.879999999</v>
      </c>
      <c r="C28" s="14">
        <v>47334963.32</v>
      </c>
      <c r="D28" s="4">
        <v>5110</v>
      </c>
    </row>
    <row r="29" spans="1:5" ht="11.25" customHeight="1" x14ac:dyDescent="0.2">
      <c r="A29" s="8" t="s">
        <v>16</v>
      </c>
      <c r="B29" s="14">
        <v>837344.85</v>
      </c>
      <c r="C29" s="14">
        <v>2201300.7200000002</v>
      </c>
      <c r="D29" s="4">
        <v>5120</v>
      </c>
    </row>
    <row r="30" spans="1:5" ht="11.25" customHeight="1" x14ac:dyDescent="0.2">
      <c r="A30" s="8" t="s">
        <v>17</v>
      </c>
      <c r="B30" s="14">
        <v>4175210.6</v>
      </c>
      <c r="C30" s="14">
        <v>12358275.33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53</v>
      </c>
      <c r="B32" s="13">
        <f>SUM(B33:B41)</f>
        <v>17091.099999999999</v>
      </c>
      <c r="C32" s="13">
        <f>SUM(C33:C41)</f>
        <v>668189.43999999994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17091.099999999999</v>
      </c>
      <c r="C36" s="14">
        <v>668189.43999999994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43</v>
      </c>
      <c r="B48" s="13">
        <f>SUM(B49:B53)</f>
        <v>0</v>
      </c>
      <c r="C48" s="13">
        <f>SUM(C49:C53)</f>
        <v>0</v>
      </c>
      <c r="D48" s="2"/>
    </row>
    <row r="49" spans="1:4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4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4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4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4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4" ht="11.25" customHeight="1" x14ac:dyDescent="0.2">
      <c r="A54" s="8"/>
      <c r="B54" s="12"/>
      <c r="C54" s="12"/>
      <c r="D54" s="2"/>
    </row>
    <row r="55" spans="1:4" ht="11.25" customHeight="1" x14ac:dyDescent="0.2">
      <c r="A55" s="7" t="s">
        <v>44</v>
      </c>
      <c r="B55" s="13">
        <f>SUM(B56:B61)</f>
        <v>16640.120000000003</v>
      </c>
      <c r="C55" s="13">
        <f>SUM(C56:C61)</f>
        <v>7107677.0699999994</v>
      </c>
      <c r="D55" s="2"/>
    </row>
    <row r="56" spans="1:4" ht="11.25" customHeight="1" x14ac:dyDescent="0.2">
      <c r="A56" s="8" t="s">
        <v>31</v>
      </c>
      <c r="B56" s="14">
        <v>16634.740000000002</v>
      </c>
      <c r="C56" s="14">
        <v>7107675.7699999996</v>
      </c>
      <c r="D56" s="4">
        <v>5510</v>
      </c>
    </row>
    <row r="57" spans="1:4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4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4" ht="11.25" customHeight="1" x14ac:dyDescent="0.2">
      <c r="A59" s="8" t="s">
        <v>54</v>
      </c>
      <c r="B59" s="14">
        <v>0</v>
      </c>
      <c r="C59" s="14">
        <v>0</v>
      </c>
      <c r="D59" s="4">
        <v>5540</v>
      </c>
    </row>
    <row r="60" spans="1:4" ht="11.25" customHeight="1" x14ac:dyDescent="0.2">
      <c r="A60" s="8" t="s">
        <v>33</v>
      </c>
      <c r="B60" s="14">
        <v>0</v>
      </c>
      <c r="C60" s="14">
        <v>0</v>
      </c>
      <c r="D60" s="4">
        <v>5550</v>
      </c>
    </row>
    <row r="61" spans="1:4" ht="11.25" customHeight="1" x14ac:dyDescent="0.2">
      <c r="A61" s="8" t="s">
        <v>34</v>
      </c>
      <c r="B61" s="14">
        <v>5.38</v>
      </c>
      <c r="C61" s="14">
        <v>1.3</v>
      </c>
      <c r="D61" s="4">
        <v>5590</v>
      </c>
    </row>
    <row r="62" spans="1:4" ht="11.25" customHeight="1" x14ac:dyDescent="0.2">
      <c r="A62" s="8"/>
      <c r="B62" s="12"/>
      <c r="C62" s="12"/>
      <c r="D62" s="2"/>
    </row>
    <row r="63" spans="1:4" ht="11.25" customHeight="1" x14ac:dyDescent="0.2">
      <c r="A63" s="7" t="s">
        <v>40</v>
      </c>
      <c r="B63" s="13">
        <f>SUM(B64)</f>
        <v>0</v>
      </c>
      <c r="C63" s="13">
        <f>SUM(C64)</f>
        <v>0</v>
      </c>
      <c r="D63" s="2"/>
    </row>
    <row r="64" spans="1:4" ht="11.25" customHeight="1" x14ac:dyDescent="0.2">
      <c r="A64" s="8" t="s">
        <v>38</v>
      </c>
      <c r="B64" s="14">
        <v>0</v>
      </c>
      <c r="C64" s="14">
        <v>0</v>
      </c>
      <c r="D64" s="4">
        <v>5610</v>
      </c>
    </row>
    <row r="65" spans="1:8" ht="11.25" customHeight="1" x14ac:dyDescent="0.2">
      <c r="A65" s="9"/>
      <c r="B65" s="12"/>
      <c r="C65" s="12"/>
      <c r="D65" s="2"/>
    </row>
    <row r="66" spans="1:8" ht="11.25" customHeight="1" x14ac:dyDescent="0.2">
      <c r="A66" s="6" t="s">
        <v>45</v>
      </c>
      <c r="B66" s="13">
        <f>B63+B55+B48+B43+B32+B27</f>
        <v>26540761.550000001</v>
      </c>
      <c r="C66" s="15">
        <f>C63+C55+C48+C43+C32+C27</f>
        <v>69670405.879999995</v>
      </c>
      <c r="D66" s="2"/>
      <c r="E66" s="2"/>
    </row>
    <row r="67" spans="1:8" ht="11.25" customHeight="1" x14ac:dyDescent="0.2">
      <c r="A67" s="10"/>
      <c r="B67" s="12"/>
      <c r="C67" s="12"/>
      <c r="D67" s="2"/>
      <c r="E67" s="2"/>
    </row>
    <row r="68" spans="1:8" s="2" customFormat="1" x14ac:dyDescent="0.2">
      <c r="A68" s="6" t="s">
        <v>39</v>
      </c>
      <c r="B68" s="13">
        <f>B24-B66</f>
        <v>8855281.4600000046</v>
      </c>
      <c r="C68" s="13">
        <f>C24-C66</f>
        <v>1774652.9399999976</v>
      </c>
      <c r="E68" s="1"/>
    </row>
    <row r="69" spans="1:8" s="2" customFormat="1" x14ac:dyDescent="0.2">
      <c r="A69" s="9"/>
      <c r="B69" s="12"/>
      <c r="C69" s="12"/>
      <c r="E69" s="1"/>
    </row>
    <row r="70" spans="1:8" s="3" customFormat="1" x14ac:dyDescent="0.2">
      <c r="A70" s="11"/>
      <c r="B70" s="1"/>
      <c r="C70" s="1"/>
      <c r="D70" s="2"/>
      <c r="E70" s="1"/>
      <c r="F70" s="1"/>
      <c r="G70" s="1"/>
      <c r="H70" s="1"/>
    </row>
    <row r="71" spans="1:8" ht="12.75" x14ac:dyDescent="0.2">
      <c r="A71" s="19" t="s">
        <v>56</v>
      </c>
      <c r="B71" s="19"/>
      <c r="C71" s="19"/>
    </row>
  </sheetData>
  <sheetProtection formatCells="0" formatColumns="0" formatRows="0" autoFilter="0"/>
  <mergeCells count="2">
    <mergeCell ref="A1:C1"/>
    <mergeCell ref="A71:C71"/>
  </mergeCells>
  <printOptions horizontalCentered="1"/>
  <pageMargins left="0.19685039370078741" right="0.19685039370078741" top="0.19685039370078741" bottom="0.19685039370078741" header="0.31496062992125984" footer="0.31496062992125984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Calderon Nava</cp:lastModifiedBy>
  <cp:lastPrinted>2022-08-05T17:58:57Z</cp:lastPrinted>
  <dcterms:created xsi:type="dcterms:W3CDTF">2012-12-11T20:29:16Z</dcterms:created>
  <dcterms:modified xsi:type="dcterms:W3CDTF">2022-08-05T18:00:13Z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