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ÓN CONTABLE\PORTAL UPB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<sst xmlns="http://schemas.openxmlformats.org/spreadsheetml/2006/main" count="62" uniqueCount="61">
  <si>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</si>
  <si>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</si>
  <si>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</si>
  <si>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</si>
  <si>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</si>
  <si>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</si>
  <si>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</si>
  <si>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</si>
  <si>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</si>
  <si>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</si>
  <si>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</si>
  <si>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</si>
  <si>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</si>
  <si>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</si>
  <si>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</si>
  <si>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</si>
  <si>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</si>
  <si>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</si>
  <si>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</si>
  <si>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</si>
  <si>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</si>
  <si>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</si>
  <si>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</si>
  <si>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</si>
  <si>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</si>
  <si>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</si>
  <si>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</si>
  <si>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</si>
  <si>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</si>
  <si>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</si>
  <si>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</si>
  <si>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</si>
  <si>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</si>
  <si>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</si>
  <si>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</si>
  <si>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</si>
  <si>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</si>
  <si>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</si>
  <si>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</si>
  <si>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</si>
  <si>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</si>
  <si>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</si>
  <si>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</si>
  <si>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</si>
  <si>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</si>
  <si>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</si>
  <si>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</si>
  <si>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</si>
  <si>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</si>
  <si>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</si>
  <si>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</si>
  <si>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</si>
  <si>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</si>
  <si>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</si>
  <si>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</si>
  <si>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</si>
  <si>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</si>
  <si>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</si>
  <si>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</si>
  <si>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</si>
  <si>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DEL BICENTENARIO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</si>
</sst>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58</xdr:row>
      <xdr:rowOff>38100</xdr:rowOff>
    </xdr:from>
    <xdr:to>
      <xdr:col>5</xdr:col>
      <xdr:colOff>514350</xdr:colOff>
      <xdr:row>61</xdr:row>
      <xdr:rowOff>38385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9201150"/>
          <a:ext cx="91440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13089147.57</v>
      </c>
      <c r="C5" s="20">
        <v>17045189</v>
      </c>
      <c r="D5" s="9" t="s">
        <v>36</v>
      </c>
      <c r="E5" s="20">
        <v>2873499.27</v>
      </c>
      <c r="F5" s="23">
        <v>3459652.15</v>
      </c>
    </row>
    <row r="6" spans="1:6" x14ac:dyDescent="0.2">
      <c r="A6" s="9" t="s">
        <v>23</v>
      </c>
      <c r="B6" s="20">
        <v>5906017.6600000001</v>
      </c>
      <c r="C6" s="20">
        <v>3900847.22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4500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18995165.23</v>
      </c>
      <c r="C13" s="22">
        <f>SUM(C5:C11)</f>
        <v>20946036.219999999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2873499.27</v>
      </c>
      <c r="F14" s="27">
        <f>SUM(F5:F12)</f>
        <v>3464152.15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75031683.730000004</v>
      </c>
      <c r="C18" s="20">
        <v>75031683.730000004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42417341.799999997</v>
      </c>
      <c r="C19" s="20">
        <v>41928447.670000002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-37905277.390000001</v>
      </c>
      <c r="C21" s="20">
        <v>-37905900.890000001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79543748.140000001</v>
      </c>
      <c r="C26" s="22">
        <f>SUM(C16:C24)</f>
        <v>79054230.510000005</v>
      </c>
      <c r="D26" s="12" t="s">
        <v>50</v>
      </c>
      <c r="E26" s="22">
        <f>SUM(E24+E14)</f>
        <v>2873499.27</v>
      </c>
      <c r="F26" s="27">
        <f>SUM(F14+F24)</f>
        <v>3464152.15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98538913.370000005</v>
      </c>
      <c r="C28" s="22">
        <f>C13+C26</f>
        <v>100000266.73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115352962.73999999</v>
      </c>
      <c r="F30" s="27">
        <f>SUM(F31:F33)</f>
        <v>115048458.73999999</v>
      </c>
    </row>
    <row r="31" spans="1:6" x14ac:dyDescent="0.2">
      <c r="A31" s="16"/>
      <c r="B31" s="14"/>
      <c r="C31" s="15"/>
      <c r="D31" s="9" t="s">
        <v>2</v>
      </c>
      <c r="E31" s="20">
        <v>114586977.27</v>
      </c>
      <c r="F31" s="23">
        <v>114282473.27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765985.47</v>
      </c>
      <c r="F33" s="23">
        <v>765985.47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-19687548.640000001</v>
      </c>
      <c r="F35" s="27">
        <f>SUM(F36:F40)</f>
        <v>-18512344.16</v>
      </c>
    </row>
    <row r="36" spans="1:6" x14ac:dyDescent="0.2">
      <c r="A36" s="16"/>
      <c r="B36" s="14"/>
      <c r="C36" s="15"/>
      <c r="D36" s="9" t="s">
        <v>46</v>
      </c>
      <c r="E36" s="20">
        <v>8855281.4600000009</v>
      </c>
      <c r="F36" s="23">
        <v>1774652.94</v>
      </c>
    </row>
    <row r="37" spans="1:6" x14ac:dyDescent="0.2">
      <c r="A37" s="16"/>
      <c r="B37" s="14"/>
      <c r="C37" s="15"/>
      <c r="D37" s="9" t="s">
        <v>14</v>
      </c>
      <c r="E37" s="20">
        <v>-28542830.100000001</v>
      </c>
      <c r="F37" s="23">
        <v>-20286997.100000001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95665414.099999994</v>
      </c>
      <c r="F46" s="27">
        <f>SUM(F42+F35+F30)</f>
        <v>96536114.579999998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98538913.36999999</v>
      </c>
      <c r="F48" s="22">
        <f>F46+F26</f>
        <v>100000266.73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.59055118110236227" bottom="0.19685039370078741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 Angel Calderon Nava</cp:lastModifiedBy>
  <cp:lastPrinted>2022-08-05T18:00:34Z</cp:lastPrinted>
  <dcterms:created xsi:type="dcterms:W3CDTF">2012-12-11T20:26:08Z</dcterms:created>
  <dcterms:modified xsi:type="dcterms:W3CDTF">2022-08-05T18:00:44Z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