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CONTABLE\PORTAL UPB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EAA!$A$1:$F$43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<sst xmlns="http://schemas.openxmlformats.org/spreadsheetml/2006/main" count="27" uniqueCount="27">
  <si>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</si>
  <si>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</si>
  <si>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</si>
  <si>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</si>
  <si>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</si>
  <si>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</si>
  <si>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</si>
  <si>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</si>
  <si>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</si>
  <si>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</si>
  <si>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</si>
  <si>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</si>
  <si>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</si>
  <si>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</si>
  <si>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</si>
  <si>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</si>
  <si>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</si>
  <si>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</si>
  <si>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</si>
  <si>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</si>
  <si>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</si>
  <si>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</si>
  <si>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</si>
  <si>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</si>
  <si>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</si>
  <si>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</si>
  <si>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POLITECNICA DEL BICENTENARIO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</si>
</sst>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39</xdr:row>
      <xdr:rowOff>9525</xdr:rowOff>
    </xdr:from>
    <xdr:to>
      <xdr:col>5</xdr:col>
      <xdr:colOff>1066800</xdr:colOff>
      <xdr:row>42</xdr:row>
      <xdr:rowOff>9810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60057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100000266.73</v>
      </c>
      <c r="C3" s="8">
        <f t="shared" ref="C3:F3" si="0">C4+C12</f>
        <v>104290027.38000001</v>
      </c>
      <c r="D3" s="8">
        <f t="shared" si="0"/>
        <v>105751380.73999999</v>
      </c>
      <c r="E3" s="8">
        <f t="shared" si="0"/>
        <v>98538913.370000005</v>
      </c>
      <c r="F3" s="8">
        <f t="shared" si="0"/>
        <v>-1461353.3599999934</v>
      </c>
    </row>
    <row r="4" spans="1:6" x14ac:dyDescent="0.2">
      <c r="A4" s="5" t="s">
        <v>4</v>
      </c>
      <c r="B4" s="8">
        <f>SUM(B5:B11)</f>
        <v>20946036.219999999</v>
      </c>
      <c r="C4" s="8">
        <f>SUM(C5:C11)</f>
        <v>103783251.51000001</v>
      </c>
      <c r="D4" s="8">
        <f>SUM(D5:D11)</f>
        <v>105734122.5</v>
      </c>
      <c r="E4" s="8">
        <f>SUM(E5:E11)</f>
        <v>18995165.230000012</v>
      </c>
      <c r="F4" s="8">
        <f>SUM(F5:F11)</f>
        <v>-1950870.9899999886</v>
      </c>
    </row>
    <row r="5" spans="1:6" x14ac:dyDescent="0.2">
      <c r="A5" s="6" t="s">
        <v>5</v>
      </c>
      <c r="B5" s="9">
        <v>17045189</v>
      </c>
      <c r="C5" s="9">
        <v>64813386.310000002</v>
      </c>
      <c r="D5" s="9">
        <v>68769427.739999995</v>
      </c>
      <c r="E5" s="9">
        <f>B5+C5-D5</f>
        <v>13089147.570000008</v>
      </c>
      <c r="F5" s="9">
        <f t="shared" ref="F5:F11" si="1">E5-B5</f>
        <v>-3956041.4299999923</v>
      </c>
    </row>
    <row r="6" spans="1:6" x14ac:dyDescent="0.2">
      <c r="A6" s="6" t="s">
        <v>6</v>
      </c>
      <c r="B6" s="9">
        <v>3900847.22</v>
      </c>
      <c r="C6" s="9">
        <v>38969865.200000003</v>
      </c>
      <c r="D6" s="9">
        <v>36964694.759999998</v>
      </c>
      <c r="E6" s="9">
        <f t="shared" ref="E6:E11" si="2">B6+C6-D6</f>
        <v>5906017.6600000039</v>
      </c>
      <c r="F6" s="9">
        <f t="shared" si="1"/>
        <v>2005170.4400000037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79054230.510000005</v>
      </c>
      <c r="C12" s="8">
        <f>SUM(C13:C21)</f>
        <v>506775.87</v>
      </c>
      <c r="D12" s="8">
        <f>SUM(D13:D21)</f>
        <v>17258.240000000002</v>
      </c>
      <c r="E12" s="8">
        <f>SUM(E13:E21)</f>
        <v>79543748.140000001</v>
      </c>
      <c r="F12" s="8">
        <f>SUM(F13:F21)</f>
        <v>489517.62999999523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75031683.730000004</v>
      </c>
      <c r="C15" s="10">
        <v>0</v>
      </c>
      <c r="D15" s="10">
        <v>0</v>
      </c>
      <c r="E15" s="10">
        <f t="shared" si="4"/>
        <v>75031683.730000004</v>
      </c>
      <c r="F15" s="10">
        <f t="shared" si="3"/>
        <v>0</v>
      </c>
    </row>
    <row r="16" spans="1:6" x14ac:dyDescent="0.2">
      <c r="A16" s="6" t="s">
        <v>14</v>
      </c>
      <c r="B16" s="9">
        <v>41928447.670000002</v>
      </c>
      <c r="C16" s="9">
        <v>506152.37</v>
      </c>
      <c r="D16" s="9">
        <v>17258.240000000002</v>
      </c>
      <c r="E16" s="9">
        <f t="shared" si="4"/>
        <v>42417341.799999997</v>
      </c>
      <c r="F16" s="9">
        <f t="shared" si="3"/>
        <v>488894.12999999523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-37905900.890000001</v>
      </c>
      <c r="C18" s="9">
        <v>623.5</v>
      </c>
      <c r="D18" s="9">
        <v>0</v>
      </c>
      <c r="E18" s="9">
        <f t="shared" si="4"/>
        <v>-37905277.390000001</v>
      </c>
      <c r="F18" s="9">
        <f t="shared" si="3"/>
        <v>623.5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55118110236220474" bottom="0.15748031496062992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lastPrinted>2022-08-05T18:02:10Z</cp:lastPrinted>
  <dcterms:created xsi:type="dcterms:W3CDTF">2014-02-09T04:04:15Z</dcterms:created>
  <dcterms:modified xsi:type="dcterms:W3CDTF">2022-08-05T18:02:19Z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