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ÓN PRESUPUESTAL\PORTAL UPB\"/>
    </mc:Choice>
  </mc:AlternateContent>
  <bookViews>
    <workbookView xWindow="0" yWindow="0" windowWidth="24000" windowHeight="9765"/>
  </bookViews>
  <sheets>
    <sheet name="COG" sheetId="1" r:id="rId1"/>
  </sheets>
  <definedNames>
    <definedName name="_xlnm._FilterDatabase" localSheetId="0" hidden="1">COG!$A$3:$H$76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G69" i="1"/>
  <c r="F69" i="1"/>
  <c r="D69" i="1"/>
  <c r="C69" i="1"/>
  <c r="E69" i="1" s="1"/>
  <c r="H69" i="1" s="1"/>
  <c r="H68" i="1"/>
  <c r="E68" i="1"/>
  <c r="H67" i="1"/>
  <c r="E67" i="1"/>
  <c r="H66" i="1"/>
  <c r="E66" i="1"/>
  <c r="G65" i="1"/>
  <c r="F65" i="1"/>
  <c r="D65" i="1"/>
  <c r="C65" i="1"/>
  <c r="E65" i="1" s="1"/>
  <c r="H65" i="1" s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G57" i="1"/>
  <c r="F57" i="1"/>
  <c r="D57" i="1"/>
  <c r="C57" i="1"/>
  <c r="E57" i="1" s="1"/>
  <c r="H57" i="1" s="1"/>
  <c r="H56" i="1"/>
  <c r="E56" i="1"/>
  <c r="H55" i="1"/>
  <c r="E55" i="1"/>
  <c r="H54" i="1"/>
  <c r="E54" i="1"/>
  <c r="G53" i="1"/>
  <c r="F53" i="1"/>
  <c r="D53" i="1"/>
  <c r="C53" i="1"/>
  <c r="E53" i="1" s="1"/>
  <c r="H53" i="1" s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G43" i="1"/>
  <c r="F43" i="1"/>
  <c r="D43" i="1"/>
  <c r="C43" i="1"/>
  <c r="E43" i="1" s="1"/>
  <c r="H43" i="1" s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G33" i="1"/>
  <c r="F33" i="1"/>
  <c r="D33" i="1"/>
  <c r="C33" i="1"/>
  <c r="E33" i="1" s="1"/>
  <c r="H33" i="1" s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G23" i="1"/>
  <c r="F23" i="1"/>
  <c r="D23" i="1"/>
  <c r="C23" i="1"/>
  <c r="E23" i="1" s="1"/>
  <c r="H23" i="1" s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G13" i="1"/>
  <c r="F13" i="1"/>
  <c r="D13" i="1"/>
  <c r="C13" i="1"/>
  <c r="E13" i="1" s="1"/>
  <c r="H13" i="1" s="1"/>
  <c r="H12" i="1"/>
  <c r="E12" i="1"/>
  <c r="E11" i="1"/>
  <c r="H11" i="1" s="1"/>
  <c r="H10" i="1"/>
  <c r="E10" i="1"/>
  <c r="E9" i="1"/>
  <c r="H9" i="1" s="1"/>
  <c r="H8" i="1"/>
  <c r="E8" i="1"/>
  <c r="E7" i="1"/>
  <c r="H7" i="1" s="1"/>
  <c r="H6" i="1"/>
  <c r="E6" i="1"/>
  <c r="G5" i="1"/>
  <c r="G77" i="1" s="1"/>
  <c r="F5" i="1"/>
  <c r="F77" i="1" s="1"/>
  <c r="D5" i="1"/>
  <c r="D77" i="1" s="1"/>
  <c r="C5" i="1"/>
  <c r="C77" i="1" s="1"/>
  <c r="E5" i="1" l="1"/>
  <c r="H5" i="1" l="1"/>
  <c r="H77" i="1" s="1"/>
  <c r="E77" i="1"/>
</calcChain>
</file>

<file path=xl/sharedStrings.xml><?xml version="1.0" encoding="utf-8"?>
<sst xmlns="http://schemas.openxmlformats.org/spreadsheetml/2006/main" count="85" uniqueCount="85">
  <si>
    <t>UNIVERSIDAD POLITECNICA DEL BICENTENARIO
Estado Analítico del Ejercicio del Presupuesto de Egresos
Clasificación por Objeto del Gasto (Capítulo y Concepto)
Del 1 de Enero al 30 de Junio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</si>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</sst>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3" fontId="2" fillId="0" borderId="6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3" fontId="4" fillId="0" borderId="13" xfId="0" applyNumberFormat="1" applyFont="1" applyFill="1" applyBorder="1" applyProtection="1">
      <protection locked="0"/>
    </xf>
    <xf numFmtId="3" fontId="2" fillId="0" borderId="13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3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89</xdr:row>
      <xdr:rowOff>85725</xdr:rowOff>
    </xdr:from>
    <xdr:to>
      <xdr:col>7</xdr:col>
      <xdr:colOff>790575</xdr:colOff>
      <xdr:row>92</xdr:row>
      <xdr:rowOff>86010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3458825"/>
          <a:ext cx="91440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5" style="4" customWidth="1"/>
    <col min="2" max="2" width="62.83203125" style="4" customWidth="1"/>
    <col min="3" max="3" width="16" style="4" customWidth="1"/>
    <col min="4" max="4" width="18" style="4" customWidth="1"/>
    <col min="5" max="6" width="17" style="4" customWidth="1"/>
    <col min="7" max="7" width="17.33203125" style="4" customWidth="1"/>
    <col min="8" max="8" width="17.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>SUM(C6:C12)</f>
        <v>47270614</v>
      </c>
      <c r="D5" s="17">
        <f>SUM(D6:D12)</f>
        <v>1378127.35</v>
      </c>
      <c r="E5" s="17">
        <f>C5+D5</f>
        <v>48648741.350000001</v>
      </c>
      <c r="F5" s="17">
        <f>SUM(F6:F12)</f>
        <v>21494474.879999999</v>
      </c>
      <c r="G5" s="17">
        <f>SUM(G6:G12)</f>
        <v>21494474.879999999</v>
      </c>
      <c r="H5" s="17">
        <f>E5-F5</f>
        <v>27154266.470000003</v>
      </c>
    </row>
    <row r="6" spans="1:8" x14ac:dyDescent="0.2">
      <c r="A6" s="18">
        <v>1100</v>
      </c>
      <c r="B6" s="19" t="s">
        <v>12</v>
      </c>
      <c r="C6" s="20">
        <v>20137334.079999998</v>
      </c>
      <c r="D6" s="20">
        <v>545117.21</v>
      </c>
      <c r="E6" s="20">
        <f t="shared" ref="E6:E69" si="0">C6+D6</f>
        <v>20682451.289999999</v>
      </c>
      <c r="F6" s="20">
        <v>9817326.5500000007</v>
      </c>
      <c r="G6" s="20">
        <v>9817326.5500000007</v>
      </c>
      <c r="H6" s="20">
        <f t="shared" ref="H6:H69" si="1">E6-F6</f>
        <v>10865124.739999998</v>
      </c>
    </row>
    <row r="7" spans="1:8" x14ac:dyDescent="0.2">
      <c r="A7" s="18">
        <v>1200</v>
      </c>
      <c r="B7" s="19" t="s">
        <v>13</v>
      </c>
      <c r="C7" s="20">
        <v>12348443.199999999</v>
      </c>
      <c r="D7" s="20">
        <v>0</v>
      </c>
      <c r="E7" s="20">
        <f t="shared" si="0"/>
        <v>12348443.199999999</v>
      </c>
      <c r="F7" s="20">
        <v>5799545.75</v>
      </c>
      <c r="G7" s="20">
        <v>5799545.75</v>
      </c>
      <c r="H7" s="20">
        <f t="shared" si="1"/>
        <v>6548897.4499999993</v>
      </c>
    </row>
    <row r="8" spans="1:8" x14ac:dyDescent="0.2">
      <c r="A8" s="18">
        <v>1300</v>
      </c>
      <c r="B8" s="19" t="s">
        <v>14</v>
      </c>
      <c r="C8" s="20">
        <v>3356222.36</v>
      </c>
      <c r="D8" s="20">
        <v>-110424.47</v>
      </c>
      <c r="E8" s="20">
        <f t="shared" si="0"/>
        <v>3245797.8899999997</v>
      </c>
      <c r="F8" s="20">
        <v>92425.5</v>
      </c>
      <c r="G8" s="20">
        <v>92425.5</v>
      </c>
      <c r="H8" s="20">
        <f t="shared" si="1"/>
        <v>3153372.3899999997</v>
      </c>
    </row>
    <row r="9" spans="1:8" x14ac:dyDescent="0.2">
      <c r="A9" s="18">
        <v>1400</v>
      </c>
      <c r="B9" s="19" t="s">
        <v>15</v>
      </c>
      <c r="C9" s="20">
        <v>5643094.2000000002</v>
      </c>
      <c r="D9" s="20">
        <v>0</v>
      </c>
      <c r="E9" s="20">
        <f t="shared" si="0"/>
        <v>5643094.2000000002</v>
      </c>
      <c r="F9" s="20">
        <v>2044540.93</v>
      </c>
      <c r="G9" s="20">
        <v>2044540.93</v>
      </c>
      <c r="H9" s="20">
        <f t="shared" si="1"/>
        <v>3598553.2700000005</v>
      </c>
    </row>
    <row r="10" spans="1:8" x14ac:dyDescent="0.2">
      <c r="A10" s="18">
        <v>1500</v>
      </c>
      <c r="B10" s="19" t="s">
        <v>16</v>
      </c>
      <c r="C10" s="20">
        <v>5785520.1600000001</v>
      </c>
      <c r="D10" s="20">
        <v>943434.61</v>
      </c>
      <c r="E10" s="20">
        <f t="shared" si="0"/>
        <v>6728954.7700000005</v>
      </c>
      <c r="F10" s="20">
        <v>3740636.15</v>
      </c>
      <c r="G10" s="20">
        <v>3740636.15</v>
      </c>
      <c r="H10" s="20">
        <f t="shared" si="1"/>
        <v>2988318.6200000006</v>
      </c>
    </row>
    <row r="11" spans="1:8" x14ac:dyDescent="0.2">
      <c r="A11" s="18">
        <v>1600</v>
      </c>
      <c r="B11" s="19" t="s">
        <v>17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>
        <v>1700</v>
      </c>
      <c r="B12" s="19" t="s">
        <v>18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5" t="s">
        <v>19</v>
      </c>
      <c r="B13" s="16"/>
      <c r="C13" s="21">
        <f>SUM(C14:C22)</f>
        <v>3961714.26</v>
      </c>
      <c r="D13" s="21">
        <f>SUM(D14:D22)</f>
        <v>698305.69000000018</v>
      </c>
      <c r="E13" s="21">
        <f t="shared" si="0"/>
        <v>4660019.95</v>
      </c>
      <c r="F13" s="21">
        <f>SUM(F14:F22)</f>
        <v>837194.05</v>
      </c>
      <c r="G13" s="21">
        <f>SUM(G14:G22)</f>
        <v>837344.85000000009</v>
      </c>
      <c r="H13" s="21">
        <f t="shared" si="1"/>
        <v>3822825.9000000004</v>
      </c>
    </row>
    <row r="14" spans="1:8" x14ac:dyDescent="0.2">
      <c r="A14" s="18">
        <v>2100</v>
      </c>
      <c r="B14" s="19" t="s">
        <v>20</v>
      </c>
      <c r="C14" s="20">
        <v>1369437.26</v>
      </c>
      <c r="D14" s="20">
        <v>207712.17</v>
      </c>
      <c r="E14" s="20">
        <f t="shared" si="0"/>
        <v>1577149.43</v>
      </c>
      <c r="F14" s="20">
        <v>610110.91</v>
      </c>
      <c r="G14" s="20">
        <v>610110.91</v>
      </c>
      <c r="H14" s="20">
        <f t="shared" si="1"/>
        <v>967038.5199999999</v>
      </c>
    </row>
    <row r="15" spans="1:8" x14ac:dyDescent="0.2">
      <c r="A15" s="18">
        <v>2200</v>
      </c>
      <c r="B15" s="19" t="s">
        <v>21</v>
      </c>
      <c r="C15" s="20">
        <v>215315</v>
      </c>
      <c r="D15" s="20">
        <v>-16863.8</v>
      </c>
      <c r="E15" s="20">
        <f t="shared" si="0"/>
        <v>198451.20000000001</v>
      </c>
      <c r="F15" s="20">
        <v>18355.099999999999</v>
      </c>
      <c r="G15" s="20">
        <v>18505.900000000001</v>
      </c>
      <c r="H15" s="20">
        <f t="shared" si="1"/>
        <v>180096.1</v>
      </c>
    </row>
    <row r="16" spans="1:8" x14ac:dyDescent="0.2">
      <c r="A16" s="18">
        <v>2300</v>
      </c>
      <c r="B16" s="19" t="s">
        <v>22</v>
      </c>
      <c r="C16" s="20">
        <v>23000</v>
      </c>
      <c r="D16" s="20">
        <v>3200</v>
      </c>
      <c r="E16" s="20">
        <f t="shared" si="0"/>
        <v>26200</v>
      </c>
      <c r="F16" s="20">
        <v>0</v>
      </c>
      <c r="G16" s="20">
        <v>0</v>
      </c>
      <c r="H16" s="20">
        <f t="shared" si="1"/>
        <v>26200</v>
      </c>
    </row>
    <row r="17" spans="1:8" x14ac:dyDescent="0.2">
      <c r="A17" s="18">
        <v>2400</v>
      </c>
      <c r="B17" s="19" t="s">
        <v>23</v>
      </c>
      <c r="C17" s="20">
        <v>640422</v>
      </c>
      <c r="D17" s="20">
        <v>73174.320000000007</v>
      </c>
      <c r="E17" s="20">
        <f t="shared" si="0"/>
        <v>713596.32000000007</v>
      </c>
      <c r="F17" s="20">
        <v>13039.43</v>
      </c>
      <c r="G17" s="20">
        <v>13039.43</v>
      </c>
      <c r="H17" s="20">
        <f t="shared" si="1"/>
        <v>700556.89</v>
      </c>
    </row>
    <row r="18" spans="1:8" x14ac:dyDescent="0.2">
      <c r="A18" s="18">
        <v>2500</v>
      </c>
      <c r="B18" s="19" t="s">
        <v>24</v>
      </c>
      <c r="C18" s="20">
        <v>200000</v>
      </c>
      <c r="D18" s="20">
        <v>347896.18</v>
      </c>
      <c r="E18" s="20">
        <f t="shared" si="0"/>
        <v>547896.17999999993</v>
      </c>
      <c r="F18" s="20">
        <v>3108</v>
      </c>
      <c r="G18" s="20">
        <v>3108</v>
      </c>
      <c r="H18" s="20">
        <f t="shared" si="1"/>
        <v>544788.17999999993</v>
      </c>
    </row>
    <row r="19" spans="1:8" x14ac:dyDescent="0.2">
      <c r="A19" s="18">
        <v>2600</v>
      </c>
      <c r="B19" s="19" t="s">
        <v>25</v>
      </c>
      <c r="C19" s="20">
        <v>524690</v>
      </c>
      <c r="D19" s="20">
        <v>0</v>
      </c>
      <c r="E19" s="20">
        <f t="shared" si="0"/>
        <v>524690</v>
      </c>
      <c r="F19" s="20">
        <v>108123.58</v>
      </c>
      <c r="G19" s="20">
        <v>108123.58</v>
      </c>
      <c r="H19" s="20">
        <f t="shared" si="1"/>
        <v>416566.42</v>
      </c>
    </row>
    <row r="20" spans="1:8" x14ac:dyDescent="0.2">
      <c r="A20" s="18">
        <v>2700</v>
      </c>
      <c r="B20" s="19" t="s">
        <v>26</v>
      </c>
      <c r="C20" s="20">
        <v>464650</v>
      </c>
      <c r="D20" s="20">
        <v>42922.9</v>
      </c>
      <c r="E20" s="20">
        <f t="shared" si="0"/>
        <v>507572.9</v>
      </c>
      <c r="F20" s="20">
        <v>37122.9</v>
      </c>
      <c r="G20" s="20">
        <v>37122.9</v>
      </c>
      <c r="H20" s="20">
        <f t="shared" si="1"/>
        <v>470450</v>
      </c>
    </row>
    <row r="21" spans="1:8" x14ac:dyDescent="0.2">
      <c r="A21" s="18">
        <v>2800</v>
      </c>
      <c r="B21" s="19" t="s">
        <v>27</v>
      </c>
      <c r="C21" s="20">
        <v>0</v>
      </c>
      <c r="D21" s="20">
        <v>0</v>
      </c>
      <c r="E21" s="20">
        <f t="shared" si="0"/>
        <v>0</v>
      </c>
      <c r="F21" s="20">
        <v>0</v>
      </c>
      <c r="G21" s="20">
        <v>0</v>
      </c>
      <c r="H21" s="20">
        <f t="shared" si="1"/>
        <v>0</v>
      </c>
    </row>
    <row r="22" spans="1:8" x14ac:dyDescent="0.2">
      <c r="A22" s="18">
        <v>2900</v>
      </c>
      <c r="B22" s="19" t="s">
        <v>28</v>
      </c>
      <c r="C22" s="20">
        <v>524200</v>
      </c>
      <c r="D22" s="20">
        <v>40263.919999999998</v>
      </c>
      <c r="E22" s="20">
        <f t="shared" si="0"/>
        <v>564463.92000000004</v>
      </c>
      <c r="F22" s="20">
        <v>47334.13</v>
      </c>
      <c r="G22" s="20">
        <v>47334.13</v>
      </c>
      <c r="H22" s="20">
        <f t="shared" si="1"/>
        <v>517129.79000000004</v>
      </c>
    </row>
    <row r="23" spans="1:8" x14ac:dyDescent="0.2">
      <c r="A23" s="15" t="s">
        <v>29</v>
      </c>
      <c r="B23" s="16"/>
      <c r="C23" s="21">
        <f>SUM(C24:C32)</f>
        <v>16251429.330000002</v>
      </c>
      <c r="D23" s="21">
        <f>SUM(D24:D32)</f>
        <v>7222582</v>
      </c>
      <c r="E23" s="21">
        <f t="shared" si="0"/>
        <v>23474011.330000002</v>
      </c>
      <c r="F23" s="21">
        <f>SUM(F24:F32)</f>
        <v>4175210.6</v>
      </c>
      <c r="G23" s="21">
        <f>SUM(G24:G32)</f>
        <v>4175210.6</v>
      </c>
      <c r="H23" s="21">
        <f t="shared" si="1"/>
        <v>19298800.73</v>
      </c>
    </row>
    <row r="24" spans="1:8" x14ac:dyDescent="0.2">
      <c r="A24" s="18">
        <v>3100</v>
      </c>
      <c r="B24" s="19" t="s">
        <v>30</v>
      </c>
      <c r="C24" s="20">
        <v>1756520.04</v>
      </c>
      <c r="D24" s="20">
        <v>604.77</v>
      </c>
      <c r="E24" s="20">
        <f t="shared" si="0"/>
        <v>1757124.81</v>
      </c>
      <c r="F24" s="20">
        <v>699334.92</v>
      </c>
      <c r="G24" s="20">
        <v>699334.92</v>
      </c>
      <c r="H24" s="20">
        <f t="shared" si="1"/>
        <v>1057789.8900000001</v>
      </c>
    </row>
    <row r="25" spans="1:8" x14ac:dyDescent="0.2">
      <c r="A25" s="18">
        <v>3200</v>
      </c>
      <c r="B25" s="19" t="s">
        <v>31</v>
      </c>
      <c r="C25" s="20">
        <v>1190056</v>
      </c>
      <c r="D25" s="20">
        <v>1610490.57</v>
      </c>
      <c r="E25" s="20">
        <f t="shared" si="0"/>
        <v>2800546.5700000003</v>
      </c>
      <c r="F25" s="20">
        <v>95591.44</v>
      </c>
      <c r="G25" s="20">
        <v>95591.44</v>
      </c>
      <c r="H25" s="20">
        <f t="shared" si="1"/>
        <v>2704955.1300000004</v>
      </c>
    </row>
    <row r="26" spans="1:8" x14ac:dyDescent="0.2">
      <c r="A26" s="18">
        <v>3300</v>
      </c>
      <c r="B26" s="19" t="s">
        <v>32</v>
      </c>
      <c r="C26" s="20">
        <v>6044873.1900000004</v>
      </c>
      <c r="D26" s="20">
        <v>-21481.61</v>
      </c>
      <c r="E26" s="20">
        <f t="shared" si="0"/>
        <v>6023391.5800000001</v>
      </c>
      <c r="F26" s="20">
        <v>858208.16</v>
      </c>
      <c r="G26" s="20">
        <v>858208.16</v>
      </c>
      <c r="H26" s="20">
        <f t="shared" si="1"/>
        <v>5165183.42</v>
      </c>
    </row>
    <row r="27" spans="1:8" x14ac:dyDescent="0.2">
      <c r="A27" s="18">
        <v>3400</v>
      </c>
      <c r="B27" s="19" t="s">
        <v>33</v>
      </c>
      <c r="C27" s="20">
        <v>84505.84</v>
      </c>
      <c r="D27" s="20">
        <v>21109.15</v>
      </c>
      <c r="E27" s="20">
        <f t="shared" si="0"/>
        <v>105614.98999999999</v>
      </c>
      <c r="F27" s="20">
        <v>54417.77</v>
      </c>
      <c r="G27" s="20">
        <v>54417.77</v>
      </c>
      <c r="H27" s="20">
        <f t="shared" si="1"/>
        <v>51197.219999999994</v>
      </c>
    </row>
    <row r="28" spans="1:8" x14ac:dyDescent="0.2">
      <c r="A28" s="18">
        <v>3500</v>
      </c>
      <c r="B28" s="19" t="s">
        <v>34</v>
      </c>
      <c r="C28" s="20">
        <v>4502970.8</v>
      </c>
      <c r="D28" s="20">
        <v>5301454.16</v>
      </c>
      <c r="E28" s="20">
        <f t="shared" si="0"/>
        <v>9804424.9600000009</v>
      </c>
      <c r="F28" s="20">
        <v>1629982.03</v>
      </c>
      <c r="G28" s="20">
        <v>1629982.03</v>
      </c>
      <c r="H28" s="20">
        <f t="shared" si="1"/>
        <v>8174442.9300000006</v>
      </c>
    </row>
    <row r="29" spans="1:8" x14ac:dyDescent="0.2">
      <c r="A29" s="18">
        <v>3600</v>
      </c>
      <c r="B29" s="19" t="s">
        <v>35</v>
      </c>
      <c r="C29" s="20">
        <v>196500</v>
      </c>
      <c r="D29" s="20">
        <v>0</v>
      </c>
      <c r="E29" s="20">
        <f t="shared" si="0"/>
        <v>196500</v>
      </c>
      <c r="F29" s="20">
        <v>0</v>
      </c>
      <c r="G29" s="20">
        <v>0</v>
      </c>
      <c r="H29" s="20">
        <f t="shared" si="1"/>
        <v>196500</v>
      </c>
    </row>
    <row r="30" spans="1:8" x14ac:dyDescent="0.2">
      <c r="A30" s="18">
        <v>3700</v>
      </c>
      <c r="B30" s="19" t="s">
        <v>36</v>
      </c>
      <c r="C30" s="20">
        <v>318170</v>
      </c>
      <c r="D30" s="20">
        <v>91675</v>
      </c>
      <c r="E30" s="20">
        <f t="shared" si="0"/>
        <v>409845</v>
      </c>
      <c r="F30" s="20">
        <v>46651.67</v>
      </c>
      <c r="G30" s="20">
        <v>46651.67</v>
      </c>
      <c r="H30" s="20">
        <f t="shared" si="1"/>
        <v>363193.33</v>
      </c>
    </row>
    <row r="31" spans="1:8" x14ac:dyDescent="0.2">
      <c r="A31" s="18">
        <v>3800</v>
      </c>
      <c r="B31" s="19" t="s">
        <v>37</v>
      </c>
      <c r="C31" s="20">
        <v>700812</v>
      </c>
      <c r="D31" s="20">
        <v>219658</v>
      </c>
      <c r="E31" s="20">
        <f t="shared" si="0"/>
        <v>920470</v>
      </c>
      <c r="F31" s="20">
        <v>187483.05</v>
      </c>
      <c r="G31" s="20">
        <v>187483.05</v>
      </c>
      <c r="H31" s="20">
        <f t="shared" si="1"/>
        <v>732986.95</v>
      </c>
    </row>
    <row r="32" spans="1:8" x14ac:dyDescent="0.2">
      <c r="A32" s="18">
        <v>3900</v>
      </c>
      <c r="B32" s="19" t="s">
        <v>38</v>
      </c>
      <c r="C32" s="20">
        <v>1457021.46</v>
      </c>
      <c r="D32" s="20">
        <v>-928.04</v>
      </c>
      <c r="E32" s="20">
        <f t="shared" si="0"/>
        <v>1456093.42</v>
      </c>
      <c r="F32" s="20">
        <v>603541.56000000006</v>
      </c>
      <c r="G32" s="20">
        <v>603541.56000000006</v>
      </c>
      <c r="H32" s="20">
        <f t="shared" si="1"/>
        <v>852551.85999999987</v>
      </c>
    </row>
    <row r="33" spans="1:8" x14ac:dyDescent="0.2">
      <c r="A33" s="15" t="s">
        <v>39</v>
      </c>
      <c r="B33" s="16"/>
      <c r="C33" s="21">
        <f>SUM(C34:C42)</f>
        <v>945590</v>
      </c>
      <c r="D33" s="21">
        <f>SUM(D34:D42)</f>
        <v>149144.37</v>
      </c>
      <c r="E33" s="21">
        <f t="shared" si="0"/>
        <v>1094734.3700000001</v>
      </c>
      <c r="F33" s="21">
        <f>SUM(F34:F42)</f>
        <v>17241.900000000001</v>
      </c>
      <c r="G33" s="21">
        <f>SUM(G34:G42)</f>
        <v>17091.099999999999</v>
      </c>
      <c r="H33" s="21">
        <f t="shared" si="1"/>
        <v>1077492.4700000002</v>
      </c>
    </row>
    <row r="34" spans="1:8" x14ac:dyDescent="0.2">
      <c r="A34" s="18">
        <v>4100</v>
      </c>
      <c r="B34" s="19" t="s">
        <v>40</v>
      </c>
      <c r="C34" s="20">
        <v>0</v>
      </c>
      <c r="D34" s="20">
        <v>0</v>
      </c>
      <c r="E34" s="20">
        <f t="shared" si="0"/>
        <v>0</v>
      </c>
      <c r="F34" s="20">
        <v>0</v>
      </c>
      <c r="G34" s="20">
        <v>0</v>
      </c>
      <c r="H34" s="20">
        <f t="shared" si="1"/>
        <v>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18">
        <v>4300</v>
      </c>
      <c r="B36" s="19" t="s">
        <v>42</v>
      </c>
      <c r="C36" s="20">
        <v>0</v>
      </c>
      <c r="D36" s="20">
        <v>0</v>
      </c>
      <c r="E36" s="20">
        <f t="shared" si="0"/>
        <v>0</v>
      </c>
      <c r="F36" s="20">
        <v>0</v>
      </c>
      <c r="G36" s="20">
        <v>0</v>
      </c>
      <c r="H36" s="20">
        <f t="shared" si="1"/>
        <v>0</v>
      </c>
    </row>
    <row r="37" spans="1:8" x14ac:dyDescent="0.2">
      <c r="A37" s="18">
        <v>4400</v>
      </c>
      <c r="B37" s="19" t="s">
        <v>43</v>
      </c>
      <c r="C37" s="20">
        <v>945590</v>
      </c>
      <c r="D37" s="20">
        <v>149144.37</v>
      </c>
      <c r="E37" s="20">
        <f t="shared" si="0"/>
        <v>1094734.3700000001</v>
      </c>
      <c r="F37" s="20">
        <v>17241.900000000001</v>
      </c>
      <c r="G37" s="20">
        <v>17091.099999999999</v>
      </c>
      <c r="H37" s="20">
        <f t="shared" si="1"/>
        <v>1077492.4700000002</v>
      </c>
    </row>
    <row r="38" spans="1:8" x14ac:dyDescent="0.2">
      <c r="A38" s="18">
        <v>4500</v>
      </c>
      <c r="B38" s="19" t="s">
        <v>44</v>
      </c>
      <c r="C38" s="20">
        <v>0</v>
      </c>
      <c r="D38" s="20">
        <v>0</v>
      </c>
      <c r="E38" s="20">
        <f t="shared" si="0"/>
        <v>0</v>
      </c>
      <c r="F38" s="20">
        <v>0</v>
      </c>
      <c r="G38" s="20">
        <v>0</v>
      </c>
      <c r="H38" s="20">
        <f t="shared" si="1"/>
        <v>0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47</v>
      </c>
      <c r="C41" s="20">
        <v>0</v>
      </c>
      <c r="D41" s="20">
        <v>0</v>
      </c>
      <c r="E41" s="20">
        <f t="shared" si="0"/>
        <v>0</v>
      </c>
      <c r="F41" s="20">
        <v>0</v>
      </c>
      <c r="G41" s="20">
        <v>0</v>
      </c>
      <c r="H41" s="20">
        <f t="shared" si="1"/>
        <v>0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49</v>
      </c>
      <c r="B43" s="16"/>
      <c r="C43" s="21">
        <f>SUM(C44:C52)</f>
        <v>1710399.16</v>
      </c>
      <c r="D43" s="21">
        <f>SUM(D44:D52)</f>
        <v>760433.97</v>
      </c>
      <c r="E43" s="21">
        <f t="shared" si="0"/>
        <v>2470833.13</v>
      </c>
      <c r="F43" s="21">
        <f>SUM(F44:F52)</f>
        <v>506148.37</v>
      </c>
      <c r="G43" s="21">
        <f>SUM(G44:G52)</f>
        <v>506148.37</v>
      </c>
      <c r="H43" s="21">
        <f t="shared" si="1"/>
        <v>1964684.7599999998</v>
      </c>
    </row>
    <row r="44" spans="1:8" x14ac:dyDescent="0.2">
      <c r="A44" s="18">
        <v>5100</v>
      </c>
      <c r="B44" s="19" t="s">
        <v>50</v>
      </c>
      <c r="C44" s="20">
        <v>512420.16</v>
      </c>
      <c r="D44" s="20">
        <v>524893.6</v>
      </c>
      <c r="E44" s="20">
        <f t="shared" si="0"/>
        <v>1037313.76</v>
      </c>
      <c r="F44" s="20">
        <v>390108</v>
      </c>
      <c r="G44" s="20">
        <v>390108</v>
      </c>
      <c r="H44" s="20">
        <f t="shared" si="1"/>
        <v>647205.76</v>
      </c>
    </row>
    <row r="45" spans="1:8" x14ac:dyDescent="0.2">
      <c r="A45" s="18">
        <v>5200</v>
      </c>
      <c r="B45" s="19" t="s">
        <v>51</v>
      </c>
      <c r="C45" s="20">
        <v>22000</v>
      </c>
      <c r="D45" s="20">
        <v>49500</v>
      </c>
      <c r="E45" s="20">
        <f t="shared" si="0"/>
        <v>71500</v>
      </c>
      <c r="F45" s="20">
        <v>0</v>
      </c>
      <c r="G45" s="20">
        <v>0</v>
      </c>
      <c r="H45" s="20">
        <f t="shared" si="1"/>
        <v>71500</v>
      </c>
    </row>
    <row r="46" spans="1:8" x14ac:dyDescent="0.2">
      <c r="A46" s="18">
        <v>5300</v>
      </c>
      <c r="B46" s="19" t="s">
        <v>52</v>
      </c>
      <c r="C46" s="20">
        <v>211920</v>
      </c>
      <c r="D46" s="20">
        <v>0</v>
      </c>
      <c r="E46" s="20">
        <f t="shared" si="0"/>
        <v>211920</v>
      </c>
      <c r="F46" s="20">
        <v>0</v>
      </c>
      <c r="G46" s="20">
        <v>0</v>
      </c>
      <c r="H46" s="20">
        <f t="shared" si="1"/>
        <v>211920</v>
      </c>
    </row>
    <row r="47" spans="1:8" x14ac:dyDescent="0.2">
      <c r="A47" s="18">
        <v>5400</v>
      </c>
      <c r="B47" s="19" t="s">
        <v>53</v>
      </c>
      <c r="C47" s="20">
        <v>0</v>
      </c>
      <c r="D47" s="20">
        <v>0</v>
      </c>
      <c r="E47" s="20">
        <f t="shared" si="0"/>
        <v>0</v>
      </c>
      <c r="F47" s="20">
        <v>0</v>
      </c>
      <c r="G47" s="20">
        <v>0</v>
      </c>
      <c r="H47" s="20">
        <f t="shared" si="1"/>
        <v>0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18">
        <v>5600</v>
      </c>
      <c r="B49" s="19" t="s">
        <v>55</v>
      </c>
      <c r="C49" s="20">
        <v>204000</v>
      </c>
      <c r="D49" s="20">
        <v>186040.37</v>
      </c>
      <c r="E49" s="20">
        <f t="shared" si="0"/>
        <v>390040.37</v>
      </c>
      <c r="F49" s="20">
        <v>116040.37</v>
      </c>
      <c r="G49" s="20">
        <v>116040.37</v>
      </c>
      <c r="H49" s="20">
        <f t="shared" si="1"/>
        <v>274000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57</v>
      </c>
      <c r="C51" s="20">
        <v>0</v>
      </c>
      <c r="D51" s="20">
        <v>0</v>
      </c>
      <c r="E51" s="20">
        <f t="shared" si="0"/>
        <v>0</v>
      </c>
      <c r="F51" s="20">
        <v>0</v>
      </c>
      <c r="G51" s="20">
        <v>0</v>
      </c>
      <c r="H51" s="20">
        <f t="shared" si="1"/>
        <v>0</v>
      </c>
    </row>
    <row r="52" spans="1:8" x14ac:dyDescent="0.2">
      <c r="A52" s="18">
        <v>5900</v>
      </c>
      <c r="B52" s="19" t="s">
        <v>58</v>
      </c>
      <c r="C52" s="20">
        <v>760059</v>
      </c>
      <c r="D52" s="20">
        <v>0</v>
      </c>
      <c r="E52" s="20">
        <f t="shared" si="0"/>
        <v>760059</v>
      </c>
      <c r="F52" s="20">
        <v>0</v>
      </c>
      <c r="G52" s="20">
        <v>0</v>
      </c>
      <c r="H52" s="20">
        <f t="shared" si="1"/>
        <v>760059</v>
      </c>
    </row>
    <row r="53" spans="1:8" x14ac:dyDescent="0.2">
      <c r="A53" s="15" t="s">
        <v>59</v>
      </c>
      <c r="B53" s="16"/>
      <c r="C53" s="21">
        <f>SUM(C54:C56)</f>
        <v>0</v>
      </c>
      <c r="D53" s="21">
        <f>SUM(D54:D56)</f>
        <v>750000</v>
      </c>
      <c r="E53" s="21">
        <f t="shared" si="0"/>
        <v>750000</v>
      </c>
      <c r="F53" s="21">
        <f>SUM(F54:F56)</f>
        <v>0</v>
      </c>
      <c r="G53" s="21">
        <f>SUM(G54:G56)</f>
        <v>0</v>
      </c>
      <c r="H53" s="21">
        <f t="shared" si="1"/>
        <v>750000</v>
      </c>
    </row>
    <row r="54" spans="1:8" x14ac:dyDescent="0.2">
      <c r="A54" s="18">
        <v>6100</v>
      </c>
      <c r="B54" s="19" t="s">
        <v>60</v>
      </c>
      <c r="C54" s="20">
        <v>0</v>
      </c>
      <c r="D54" s="20">
        <v>0</v>
      </c>
      <c r="E54" s="20">
        <f t="shared" si="0"/>
        <v>0</v>
      </c>
      <c r="F54" s="20">
        <v>0</v>
      </c>
      <c r="G54" s="20">
        <v>0</v>
      </c>
      <c r="H54" s="20">
        <f t="shared" si="1"/>
        <v>0</v>
      </c>
    </row>
    <row r="55" spans="1:8" x14ac:dyDescent="0.2">
      <c r="A55" s="18">
        <v>6200</v>
      </c>
      <c r="B55" s="19" t="s">
        <v>61</v>
      </c>
      <c r="C55" s="20">
        <v>0</v>
      </c>
      <c r="D55" s="20">
        <v>750000</v>
      </c>
      <c r="E55" s="20">
        <f t="shared" si="0"/>
        <v>750000</v>
      </c>
      <c r="F55" s="20">
        <v>0</v>
      </c>
      <c r="G55" s="20">
        <v>0</v>
      </c>
      <c r="H55" s="20">
        <f t="shared" si="1"/>
        <v>750000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63</v>
      </c>
      <c r="B57" s="16"/>
      <c r="C57" s="21">
        <f>SUM(C58:C64)</f>
        <v>0</v>
      </c>
      <c r="D57" s="21">
        <f>SUM(D58:D64)</f>
        <v>0</v>
      </c>
      <c r="E57" s="21">
        <f t="shared" si="0"/>
        <v>0</v>
      </c>
      <c r="F57" s="21">
        <f>SUM(F58:F64)</f>
        <v>0</v>
      </c>
      <c r="G57" s="21">
        <f>SUM(G58:G64)</f>
        <v>0</v>
      </c>
      <c r="H57" s="21">
        <f t="shared" si="1"/>
        <v>0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71</v>
      </c>
      <c r="B65" s="16"/>
      <c r="C65" s="21">
        <f>SUM(C66:C68)</f>
        <v>0</v>
      </c>
      <c r="D65" s="21">
        <f>SUM(D66:D68)</f>
        <v>0</v>
      </c>
      <c r="E65" s="21">
        <f t="shared" si="0"/>
        <v>0</v>
      </c>
      <c r="F65" s="21">
        <f>SUM(F66:F68)</f>
        <v>0</v>
      </c>
      <c r="G65" s="21">
        <f>SUM(G66:G68)</f>
        <v>0</v>
      </c>
      <c r="H65" s="21">
        <f t="shared" si="1"/>
        <v>0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74</v>
      </c>
      <c r="C68" s="20">
        <v>0</v>
      </c>
      <c r="D68" s="20">
        <v>0</v>
      </c>
      <c r="E68" s="20">
        <f t="shared" si="0"/>
        <v>0</v>
      </c>
      <c r="F68" s="20">
        <v>0</v>
      </c>
      <c r="G68" s="20">
        <v>0</v>
      </c>
      <c r="H68" s="20">
        <f t="shared" si="1"/>
        <v>0</v>
      </c>
    </row>
    <row r="69" spans="1:8" x14ac:dyDescent="0.2">
      <c r="A69" s="15" t="s">
        <v>75</v>
      </c>
      <c r="B69" s="16"/>
      <c r="C69" s="21">
        <f>SUM(C70:C76)</f>
        <v>0</v>
      </c>
      <c r="D69" s="21">
        <f>SUM(D70:D76)</f>
        <v>0</v>
      </c>
      <c r="E69" s="21">
        <f t="shared" si="0"/>
        <v>0</v>
      </c>
      <c r="F69" s="21">
        <f>SUM(F70:F76)</f>
        <v>0</v>
      </c>
      <c r="G69" s="21">
        <f>SUM(G70:G76)</f>
        <v>0</v>
      </c>
      <c r="H69" s="21">
        <f t="shared" si="1"/>
        <v>0</v>
      </c>
    </row>
    <row r="70" spans="1:8" x14ac:dyDescent="0.2">
      <c r="A70" s="18">
        <v>9100</v>
      </c>
      <c r="B70" s="19" t="s">
        <v>76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">
      <c r="A71" s="18">
        <v>9200</v>
      </c>
      <c r="B71" s="19" t="s">
        <v>77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22">
        <v>9900</v>
      </c>
      <c r="B76" s="23" t="s">
        <v>82</v>
      </c>
      <c r="C76" s="24">
        <v>0</v>
      </c>
      <c r="D76" s="24">
        <v>0</v>
      </c>
      <c r="E76" s="24">
        <f t="shared" si="2"/>
        <v>0</v>
      </c>
      <c r="F76" s="24">
        <v>0</v>
      </c>
      <c r="G76" s="24">
        <v>0</v>
      </c>
      <c r="H76" s="24">
        <f t="shared" si="3"/>
        <v>0</v>
      </c>
    </row>
    <row r="77" spans="1:8" x14ac:dyDescent="0.2">
      <c r="A77" s="25"/>
      <c r="B77" s="26" t="s">
        <v>83</v>
      </c>
      <c r="C77" s="27">
        <f t="shared" ref="C77:H77" si="4">SUM(C5+C13+C23+C33+C43+C53+C57+C65+C69)</f>
        <v>70139746.75</v>
      </c>
      <c r="D77" s="27">
        <f t="shared" si="4"/>
        <v>10958593.380000001</v>
      </c>
      <c r="E77" s="27">
        <f t="shared" si="4"/>
        <v>81098340.13000001</v>
      </c>
      <c r="F77" s="27">
        <f t="shared" si="4"/>
        <v>27030269.800000001</v>
      </c>
      <c r="G77" s="27">
        <f t="shared" si="4"/>
        <v>27030269.800000004</v>
      </c>
      <c r="H77" s="27">
        <f t="shared" si="4"/>
        <v>54068070.330000006</v>
      </c>
    </row>
    <row r="79" spans="1:8" x14ac:dyDescent="0.2">
      <c r="A79" s="4" t="s">
        <v>84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1811023622047245" right="0.11811023622047245" top="0.15748031496062992" bottom="0.1574803149606299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2022-08-05T19:49:18Z</dcterms:created>
  <dcterms:modified xsi:type="dcterms:W3CDTF">2022-08-05T19:49:59Z</dcterms:modified>
</cp:coreProperties>
</file>