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\MARTIN\MANUALES\ESTADOS FINANCIEROS 2° TRIMESTRE DE 2022\INFORMACION ADICIONAL-DISCIPLINA FINANCIERA\PORTAL UPB\"/>
    </mc:Choice>
  </mc:AlternateContent>
  <bookViews>
    <workbookView xWindow="0" yWindow="0" windowWidth="24000" windowHeight="9765"/>
  </bookViews>
  <sheets>
    <sheet name="F6a" sheetId="1" r:id="rId1"/>
  </sheets>
  <definedNames>
    <definedName name="_xlnm._FilterDatabase" localSheetId="0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E146" i="1"/>
  <c r="H146" i="1" s="1"/>
  <c r="G145" i="1"/>
  <c r="F145" i="1"/>
  <c r="D145" i="1"/>
  <c r="C145" i="1"/>
  <c r="E144" i="1"/>
  <c r="H144" i="1" s="1"/>
  <c r="E143" i="1"/>
  <c r="E142" i="1"/>
  <c r="H142" i="1" s="1"/>
  <c r="G141" i="1"/>
  <c r="F141" i="1"/>
  <c r="D141" i="1"/>
  <c r="C141" i="1"/>
  <c r="C79" i="1" s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D132" i="1"/>
  <c r="C132" i="1"/>
  <c r="E131" i="1"/>
  <c r="H131" i="1" s="1"/>
  <c r="E130" i="1"/>
  <c r="H130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H100" i="1"/>
  <c r="E100" i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F80" i="1"/>
  <c r="F79" i="1" s="1"/>
  <c r="E80" i="1"/>
  <c r="D80" i="1"/>
  <c r="C80" i="1"/>
  <c r="G79" i="1"/>
  <c r="D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E71" i="1"/>
  <c r="H71" i="1" s="1"/>
  <c r="G70" i="1"/>
  <c r="F70" i="1"/>
  <c r="D70" i="1"/>
  <c r="C70" i="1"/>
  <c r="C4" i="1" s="1"/>
  <c r="C154" i="1" s="1"/>
  <c r="E69" i="1"/>
  <c r="H69" i="1" s="1"/>
  <c r="E68" i="1"/>
  <c r="E67" i="1"/>
  <c r="H67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H56" i="1"/>
  <c r="E56" i="1"/>
  <c r="E55" i="1"/>
  <c r="H55" i="1" s="1"/>
  <c r="H54" i="1"/>
  <c r="E54" i="1"/>
  <c r="G53" i="1"/>
  <c r="F53" i="1"/>
  <c r="E53" i="1"/>
  <c r="H53" i="1" s="1"/>
  <c r="D53" i="1"/>
  <c r="C53" i="1"/>
  <c r="E52" i="1"/>
  <c r="H52" i="1" s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E44" i="1"/>
  <c r="H44" i="1" s="1"/>
  <c r="G43" i="1"/>
  <c r="F43" i="1"/>
  <c r="D43" i="1"/>
  <c r="C43" i="1"/>
  <c r="H42" i="1"/>
  <c r="E42" i="1"/>
  <c r="E41" i="1"/>
  <c r="H41" i="1" s="1"/>
  <c r="H40" i="1"/>
  <c r="E40" i="1"/>
  <c r="E39" i="1"/>
  <c r="H39" i="1" s="1"/>
  <c r="E38" i="1"/>
  <c r="H38" i="1" s="1"/>
  <c r="E37" i="1"/>
  <c r="H37" i="1" s="1"/>
  <c r="E36" i="1"/>
  <c r="E33" i="1" s="1"/>
  <c r="H33" i="1" s="1"/>
  <c r="E35" i="1"/>
  <c r="H35" i="1" s="1"/>
  <c r="H34" i="1"/>
  <c r="E34" i="1"/>
  <c r="G33" i="1"/>
  <c r="F33" i="1"/>
  <c r="D33" i="1"/>
  <c r="C33" i="1"/>
  <c r="H32" i="1"/>
  <c r="E32" i="1"/>
  <c r="E31" i="1"/>
  <c r="H31" i="1" s="1"/>
  <c r="E30" i="1"/>
  <c r="H30" i="1" s="1"/>
  <c r="E29" i="1"/>
  <c r="H29" i="1" s="1"/>
  <c r="E28" i="1"/>
  <c r="H28" i="1" s="1"/>
  <c r="E27" i="1"/>
  <c r="H27" i="1" s="1"/>
  <c r="H26" i="1"/>
  <c r="E26" i="1"/>
  <c r="E25" i="1"/>
  <c r="H25" i="1" s="1"/>
  <c r="H24" i="1"/>
  <c r="E24" i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H18" i="1"/>
  <c r="E18" i="1"/>
  <c r="E17" i="1"/>
  <c r="H17" i="1" s="1"/>
  <c r="H16" i="1"/>
  <c r="E16" i="1"/>
  <c r="E15" i="1"/>
  <c r="H15" i="1" s="1"/>
  <c r="E14" i="1"/>
  <c r="H14" i="1" s="1"/>
  <c r="G13" i="1"/>
  <c r="F13" i="1"/>
  <c r="D13" i="1"/>
  <c r="C13" i="1"/>
  <c r="E12" i="1"/>
  <c r="H12" i="1" s="1"/>
  <c r="E11" i="1"/>
  <c r="H11" i="1" s="1"/>
  <c r="H10" i="1"/>
  <c r="E10" i="1"/>
  <c r="E9" i="1"/>
  <c r="H9" i="1" s="1"/>
  <c r="H8" i="1"/>
  <c r="E8" i="1"/>
  <c r="E7" i="1"/>
  <c r="H7" i="1" s="1"/>
  <c r="E6" i="1"/>
  <c r="E5" i="1" s="1"/>
  <c r="G5" i="1"/>
  <c r="F5" i="1"/>
  <c r="D5" i="1"/>
  <c r="C5" i="1"/>
  <c r="G4" i="1"/>
  <c r="G154" i="1" s="1"/>
  <c r="D4" i="1"/>
  <c r="D154" i="1" s="1"/>
  <c r="H6" i="1" l="1"/>
  <c r="H5" i="1" s="1"/>
  <c r="E13" i="1"/>
  <c r="H13" i="1" s="1"/>
  <c r="H147" i="1"/>
  <c r="E145" i="1"/>
  <c r="H145" i="1" s="1"/>
  <c r="F4" i="1"/>
  <c r="F154" i="1" s="1"/>
  <c r="H36" i="1"/>
  <c r="E43" i="1"/>
  <c r="H43" i="1" s="1"/>
  <c r="H72" i="1"/>
  <c r="E70" i="1"/>
  <c r="H70" i="1" s="1"/>
  <c r="E108" i="1"/>
  <c r="H108" i="1" s="1"/>
  <c r="E128" i="1"/>
  <c r="H128" i="1" s="1"/>
  <c r="E132" i="1"/>
  <c r="H132" i="1" s="1"/>
  <c r="H143" i="1"/>
  <c r="E141" i="1"/>
  <c r="H141" i="1" s="1"/>
  <c r="E57" i="1"/>
  <c r="H57" i="1" s="1"/>
  <c r="E66" i="1"/>
  <c r="H66" i="1" s="1"/>
  <c r="H68" i="1"/>
  <c r="E98" i="1"/>
  <c r="H98" i="1" s="1"/>
  <c r="H80" i="1"/>
  <c r="E118" i="1"/>
  <c r="H118" i="1" s="1"/>
  <c r="H4" i="1" l="1"/>
  <c r="E79" i="1"/>
  <c r="H79" i="1"/>
  <c r="E4" i="1"/>
  <c r="E154" i="1" s="1"/>
  <c r="H154" i="1" l="1"/>
</calcChain>
</file>

<file path=xl/sharedStrings.xml><?xml version="1.0" encoding="utf-8"?>
<sst xmlns="http://schemas.openxmlformats.org/spreadsheetml/2006/main" count="280" uniqueCount="207">
  <si>
    <t>UNIVERSIDAD POLITECNICA DEL BICENTENARIO
Clasificación por Objeto del Gasto (Capítulo y Concepto)
al 30 de Junio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</si>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</sst>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3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3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3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1095375</xdr:colOff>
      <xdr:row>164</xdr:row>
      <xdr:rowOff>28575</xdr:rowOff>
    </xdr:from>
    <xdr:to>
      <xdr:col>7</xdr:col>
      <xdr:colOff>238125</xdr:colOff>
      <xdr:row>166</xdr:row>
      <xdr:rowOff>133635</xdr:rowOff>
    </xdr:to>
    <xdr:pic>
      <xdr:nvPicPr>
        <xdr:cNvPr id="2" name="Imagen 1">
          <a:extLst>
            <a:ext uri="{FF2B5EF4-FFF2-40B4-BE49-F238E27FC236}">
              <a16:creationId xmlns:r="http://schemas.openxmlformats.org/officeDocument/2006/relationships" xmlns:p="http://schemas.openxmlformats.org/presentationml/2006/main" xmlns:a16="http://schemas.microsoft.com/office/drawing/2014/main" xmlns="" xmlns:lc="http://schemas.openxmlformats.org/drawingml/2006/lockedCanvas" id="{37BD24B0-E993-413D-98EC-8B5A6631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0" y="26812875"/>
          <a:ext cx="9144000" cy="42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showGridLines="0" tabSelected="1" workbookViewId="0">
      <selection sqref="A1:H1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53315986.749999993</v>
      </c>
      <c r="D4" s="15">
        <f t="shared" ref="D4:H4" si="0">D5+D13+D23+D33+D43+D53+D57+D66+D70</f>
        <v>9043820.8100000005</v>
      </c>
      <c r="E4" s="15">
        <f t="shared" si="0"/>
        <v>62359807.560000002</v>
      </c>
      <c r="F4" s="15">
        <f t="shared" si="0"/>
        <v>20539822.000000004</v>
      </c>
      <c r="G4" s="15">
        <f t="shared" si="0"/>
        <v>20539822.000000004</v>
      </c>
      <c r="H4" s="15">
        <f t="shared" si="0"/>
        <v>41819985.559999995</v>
      </c>
    </row>
    <row r="5" spans="1:8">
      <c r="A5" s="16" t="s">
        <v>10</v>
      </c>
      <c r="B5" s="17"/>
      <c r="C5" s="18">
        <f>SUM(C6:C12)</f>
        <v>37509386.269999996</v>
      </c>
      <c r="D5" s="18">
        <f t="shared" ref="D5:H5" si="1">SUM(D6:D12)</f>
        <v>1378127.35</v>
      </c>
      <c r="E5" s="18">
        <f t="shared" si="1"/>
        <v>38887513.620000005</v>
      </c>
      <c r="F5" s="18">
        <f t="shared" si="1"/>
        <v>17918040.57</v>
      </c>
      <c r="G5" s="18">
        <f t="shared" si="1"/>
        <v>17918040.57</v>
      </c>
      <c r="H5" s="18">
        <f t="shared" si="1"/>
        <v>20969473.050000001</v>
      </c>
    </row>
    <row r="6" spans="1:8">
      <c r="A6" s="19" t="s">
        <v>11</v>
      </c>
      <c r="B6" s="20" t="s">
        <v>12</v>
      </c>
      <c r="C6" s="21">
        <v>20137334.079999998</v>
      </c>
      <c r="D6" s="21">
        <v>545117.21</v>
      </c>
      <c r="E6" s="21">
        <f>C6+D6</f>
        <v>20682451.289999999</v>
      </c>
      <c r="F6" s="21">
        <v>9817326.5500000007</v>
      </c>
      <c r="G6" s="21">
        <v>9817326.5500000007</v>
      </c>
      <c r="H6" s="21">
        <f>E6-F6</f>
        <v>10865124.739999998</v>
      </c>
    </row>
    <row r="7" spans="1:8">
      <c r="A7" s="19" t="s">
        <v>13</v>
      </c>
      <c r="B7" s="20" t="s">
        <v>14</v>
      </c>
      <c r="C7" s="21">
        <v>4598466.46</v>
      </c>
      <c r="D7" s="21">
        <v>0</v>
      </c>
      <c r="E7" s="21">
        <f t="shared" ref="E7:E12" si="2">C7+D7</f>
        <v>4598466.46</v>
      </c>
      <c r="F7" s="21">
        <v>2223111.44</v>
      </c>
      <c r="G7" s="21">
        <v>2223111.44</v>
      </c>
      <c r="H7" s="21">
        <f t="shared" ref="H7:H70" si="3">E7-F7</f>
        <v>2375355.02</v>
      </c>
    </row>
    <row r="8" spans="1:8">
      <c r="A8" s="19" t="s">
        <v>15</v>
      </c>
      <c r="B8" s="20" t="s">
        <v>16</v>
      </c>
      <c r="C8" s="21">
        <v>3356222.36</v>
      </c>
      <c r="D8" s="21">
        <v>-110424.47</v>
      </c>
      <c r="E8" s="21">
        <f t="shared" si="2"/>
        <v>3245797.8899999997</v>
      </c>
      <c r="F8" s="21">
        <v>92425.5</v>
      </c>
      <c r="G8" s="21">
        <v>92425.5</v>
      </c>
      <c r="H8" s="21">
        <f t="shared" si="3"/>
        <v>3153372.3899999997</v>
      </c>
    </row>
    <row r="9" spans="1:8">
      <c r="A9" s="19" t="s">
        <v>17</v>
      </c>
      <c r="B9" s="20" t="s">
        <v>18</v>
      </c>
      <c r="C9" s="21">
        <v>3631843.21</v>
      </c>
      <c r="D9" s="21">
        <v>0</v>
      </c>
      <c r="E9" s="21">
        <f t="shared" si="2"/>
        <v>3631843.21</v>
      </c>
      <c r="F9" s="21">
        <v>2044540.93</v>
      </c>
      <c r="G9" s="21">
        <v>2044540.93</v>
      </c>
      <c r="H9" s="21">
        <f t="shared" si="3"/>
        <v>1587302.28</v>
      </c>
    </row>
    <row r="10" spans="1:8">
      <c r="A10" s="19" t="s">
        <v>19</v>
      </c>
      <c r="B10" s="20" t="s">
        <v>20</v>
      </c>
      <c r="C10" s="21">
        <v>5785520.1600000001</v>
      </c>
      <c r="D10" s="21">
        <v>943434.61</v>
      </c>
      <c r="E10" s="21">
        <f t="shared" si="2"/>
        <v>6728954.7700000005</v>
      </c>
      <c r="F10" s="21">
        <v>3740636.15</v>
      </c>
      <c r="G10" s="21">
        <v>3740636.15</v>
      </c>
      <c r="H10" s="21">
        <f t="shared" si="3"/>
        <v>2988318.6200000006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2413226.9500000002</v>
      </c>
      <c r="D13" s="18">
        <f t="shared" ref="D13:G13" si="4">SUM(D14:D22)</f>
        <v>230315.38999999998</v>
      </c>
      <c r="E13" s="18">
        <f t="shared" si="4"/>
        <v>2643542.34</v>
      </c>
      <c r="F13" s="18">
        <f t="shared" si="4"/>
        <v>487867.26000000007</v>
      </c>
      <c r="G13" s="18">
        <f t="shared" si="4"/>
        <v>487867.26000000007</v>
      </c>
      <c r="H13" s="18">
        <f t="shared" si="3"/>
        <v>2155675.0799999996</v>
      </c>
    </row>
    <row r="14" spans="1:8">
      <c r="A14" s="19" t="s">
        <v>26</v>
      </c>
      <c r="B14" s="20" t="s">
        <v>27</v>
      </c>
      <c r="C14" s="21">
        <v>1005060.26</v>
      </c>
      <c r="D14" s="21">
        <v>230008.77</v>
      </c>
      <c r="E14" s="21">
        <f t="shared" ref="E14:E22" si="5">C14+D14</f>
        <v>1235069.03</v>
      </c>
      <c r="F14" s="21">
        <v>335076.39</v>
      </c>
      <c r="G14" s="21">
        <v>335076.39</v>
      </c>
      <c r="H14" s="21">
        <f t="shared" si="3"/>
        <v>899992.64</v>
      </c>
    </row>
    <row r="15" spans="1:8">
      <c r="A15" s="19" t="s">
        <v>28</v>
      </c>
      <c r="B15" s="20" t="s">
        <v>29</v>
      </c>
      <c r="C15" s="21">
        <v>129987</v>
      </c>
      <c r="D15" s="21">
        <v>-12620</v>
      </c>
      <c r="E15" s="21">
        <f t="shared" si="5"/>
        <v>117367</v>
      </c>
      <c r="F15" s="21">
        <v>13529.9</v>
      </c>
      <c r="G15" s="21">
        <v>13529.9</v>
      </c>
      <c r="H15" s="21">
        <f t="shared" si="3"/>
        <v>103837.1</v>
      </c>
    </row>
    <row r="16" spans="1:8">
      <c r="A16" s="19" t="s">
        <v>30</v>
      </c>
      <c r="B16" s="20" t="s">
        <v>31</v>
      </c>
      <c r="C16" s="21">
        <v>3000</v>
      </c>
      <c r="D16" s="21">
        <v>0</v>
      </c>
      <c r="E16" s="21">
        <f t="shared" si="5"/>
        <v>3000</v>
      </c>
      <c r="F16" s="21">
        <v>0</v>
      </c>
      <c r="G16" s="21">
        <v>0</v>
      </c>
      <c r="H16" s="21">
        <f t="shared" si="3"/>
        <v>3000</v>
      </c>
    </row>
    <row r="17" spans="1:8">
      <c r="A17" s="19" t="s">
        <v>32</v>
      </c>
      <c r="B17" s="20" t="s">
        <v>33</v>
      </c>
      <c r="C17" s="21">
        <v>283167.56</v>
      </c>
      <c r="D17" s="21">
        <v>-44964.28</v>
      </c>
      <c r="E17" s="21">
        <f t="shared" si="5"/>
        <v>238203.28</v>
      </c>
      <c r="F17" s="21">
        <v>8970.99</v>
      </c>
      <c r="G17" s="21">
        <v>8970.99</v>
      </c>
      <c r="H17" s="21">
        <f t="shared" si="3"/>
        <v>229232.29</v>
      </c>
    </row>
    <row r="18" spans="1:8">
      <c r="A18" s="19" t="s">
        <v>34</v>
      </c>
      <c r="B18" s="20" t="s">
        <v>35</v>
      </c>
      <c r="C18" s="21">
        <v>115000</v>
      </c>
      <c r="D18" s="21">
        <v>2600</v>
      </c>
      <c r="E18" s="21">
        <f t="shared" si="5"/>
        <v>117600</v>
      </c>
      <c r="F18" s="21">
        <v>2805</v>
      </c>
      <c r="G18" s="21">
        <v>2805</v>
      </c>
      <c r="H18" s="21">
        <f t="shared" si="3"/>
        <v>114795</v>
      </c>
    </row>
    <row r="19" spans="1:8">
      <c r="A19" s="19" t="s">
        <v>36</v>
      </c>
      <c r="B19" s="20" t="s">
        <v>37</v>
      </c>
      <c r="C19" s="21">
        <v>306762.13</v>
      </c>
      <c r="D19" s="21">
        <v>0</v>
      </c>
      <c r="E19" s="21">
        <f t="shared" si="5"/>
        <v>306762.13</v>
      </c>
      <c r="F19" s="21">
        <v>83122.38</v>
      </c>
      <c r="G19" s="21">
        <v>83122.38</v>
      </c>
      <c r="H19" s="21">
        <f t="shared" si="3"/>
        <v>223639.75</v>
      </c>
    </row>
    <row r="20" spans="1:8">
      <c r="A20" s="19" t="s">
        <v>38</v>
      </c>
      <c r="B20" s="20" t="s">
        <v>39</v>
      </c>
      <c r="C20" s="21">
        <v>369650</v>
      </c>
      <c r="D20" s="21">
        <v>42922.9</v>
      </c>
      <c r="E20" s="21">
        <f t="shared" si="5"/>
        <v>412572.9</v>
      </c>
      <c r="F20" s="21">
        <v>37122.9</v>
      </c>
      <c r="G20" s="21">
        <v>37122.9</v>
      </c>
      <c r="H20" s="21">
        <f t="shared" si="3"/>
        <v>375450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200600</v>
      </c>
      <c r="D22" s="21">
        <v>12368</v>
      </c>
      <c r="E22" s="21">
        <f t="shared" si="5"/>
        <v>212968</v>
      </c>
      <c r="F22" s="21">
        <v>7239.7</v>
      </c>
      <c r="G22" s="21">
        <v>7239.7</v>
      </c>
      <c r="H22" s="21">
        <f t="shared" si="3"/>
        <v>205728.3</v>
      </c>
    </row>
    <row r="23" spans="1:8">
      <c r="A23" s="16" t="s">
        <v>44</v>
      </c>
      <c r="B23" s="17"/>
      <c r="C23" s="18">
        <f>SUM(C24:C32)</f>
        <v>10744984.369999999</v>
      </c>
      <c r="D23" s="18">
        <f t="shared" ref="D23:G23" si="6">SUM(D24:D32)</f>
        <v>6292733.7000000002</v>
      </c>
      <c r="E23" s="18">
        <f t="shared" si="6"/>
        <v>17037718.07</v>
      </c>
      <c r="F23" s="18">
        <f t="shared" si="6"/>
        <v>2116823.0699999998</v>
      </c>
      <c r="G23" s="18">
        <f t="shared" si="6"/>
        <v>2116823.0699999998</v>
      </c>
      <c r="H23" s="18">
        <f t="shared" si="3"/>
        <v>14920895</v>
      </c>
    </row>
    <row r="24" spans="1:8">
      <c r="A24" s="19" t="s">
        <v>45</v>
      </c>
      <c r="B24" s="20" t="s">
        <v>46</v>
      </c>
      <c r="C24" s="21">
        <v>1032666.69</v>
      </c>
      <c r="D24" s="21">
        <v>604.77</v>
      </c>
      <c r="E24" s="21">
        <f t="shared" ref="E24:E32" si="7">C24+D24</f>
        <v>1033271.46</v>
      </c>
      <c r="F24" s="21">
        <v>319058.51</v>
      </c>
      <c r="G24" s="21">
        <v>319058.51</v>
      </c>
      <c r="H24" s="21">
        <f t="shared" si="3"/>
        <v>714212.95</v>
      </c>
    </row>
    <row r="25" spans="1:8">
      <c r="A25" s="19" t="s">
        <v>47</v>
      </c>
      <c r="B25" s="20" t="s">
        <v>48</v>
      </c>
      <c r="C25" s="21">
        <v>782360.84</v>
      </c>
      <c r="D25" s="21">
        <v>1595540.57</v>
      </c>
      <c r="E25" s="21">
        <f t="shared" si="7"/>
        <v>2377901.41</v>
      </c>
      <c r="F25" s="21">
        <v>95450.44</v>
      </c>
      <c r="G25" s="21">
        <v>95450.44</v>
      </c>
      <c r="H25" s="21">
        <f t="shared" si="3"/>
        <v>2282450.9700000002</v>
      </c>
    </row>
    <row r="26" spans="1:8">
      <c r="A26" s="19" t="s">
        <v>49</v>
      </c>
      <c r="B26" s="20" t="s">
        <v>50</v>
      </c>
      <c r="C26" s="21">
        <v>4035839.34</v>
      </c>
      <c r="D26" s="21">
        <v>409929.99</v>
      </c>
      <c r="E26" s="21">
        <f t="shared" si="7"/>
        <v>4445769.33</v>
      </c>
      <c r="F26" s="21">
        <v>305588.75</v>
      </c>
      <c r="G26" s="21">
        <v>305588.75</v>
      </c>
      <c r="H26" s="21">
        <f t="shared" si="3"/>
        <v>4140180.58</v>
      </c>
    </row>
    <row r="27" spans="1:8">
      <c r="A27" s="19" t="s">
        <v>51</v>
      </c>
      <c r="B27" s="20" t="s">
        <v>52</v>
      </c>
      <c r="C27" s="21">
        <v>52422.49</v>
      </c>
      <c r="D27" s="21">
        <v>21109.15</v>
      </c>
      <c r="E27" s="21">
        <f t="shared" si="7"/>
        <v>73531.64</v>
      </c>
      <c r="F27" s="21">
        <v>38104.69</v>
      </c>
      <c r="G27" s="21">
        <v>38104.69</v>
      </c>
      <c r="H27" s="21">
        <f t="shared" si="3"/>
        <v>35426.949999999997</v>
      </c>
    </row>
    <row r="28" spans="1:8">
      <c r="A28" s="19" t="s">
        <v>53</v>
      </c>
      <c r="B28" s="20" t="s">
        <v>54</v>
      </c>
      <c r="C28" s="21">
        <v>2753134.9</v>
      </c>
      <c r="D28" s="21">
        <v>4126615.76</v>
      </c>
      <c r="E28" s="21">
        <f t="shared" si="7"/>
        <v>6879750.6600000001</v>
      </c>
      <c r="F28" s="21">
        <v>667455.1</v>
      </c>
      <c r="G28" s="21">
        <v>667455.1</v>
      </c>
      <c r="H28" s="21">
        <f t="shared" si="3"/>
        <v>6212295.5600000005</v>
      </c>
    </row>
    <row r="29" spans="1:8">
      <c r="A29" s="19" t="s">
        <v>55</v>
      </c>
      <c r="B29" s="20" t="s">
        <v>56</v>
      </c>
      <c r="C29" s="21">
        <v>75050</v>
      </c>
      <c r="D29" s="21">
        <v>0</v>
      </c>
      <c r="E29" s="21">
        <f t="shared" si="7"/>
        <v>75050</v>
      </c>
      <c r="F29" s="21">
        <v>0</v>
      </c>
      <c r="G29" s="21">
        <v>0</v>
      </c>
      <c r="H29" s="21">
        <f t="shared" si="3"/>
        <v>75050</v>
      </c>
    </row>
    <row r="30" spans="1:8">
      <c r="A30" s="19" t="s">
        <v>57</v>
      </c>
      <c r="B30" s="20" t="s">
        <v>58</v>
      </c>
      <c r="C30" s="21">
        <v>213210</v>
      </c>
      <c r="D30" s="21">
        <v>13600</v>
      </c>
      <c r="E30" s="21">
        <f t="shared" si="7"/>
        <v>226810</v>
      </c>
      <c r="F30" s="21">
        <v>7564.53</v>
      </c>
      <c r="G30" s="21">
        <v>7564.53</v>
      </c>
      <c r="H30" s="21">
        <f t="shared" si="3"/>
        <v>219245.47</v>
      </c>
    </row>
    <row r="31" spans="1:8">
      <c r="A31" s="19" t="s">
        <v>59</v>
      </c>
      <c r="B31" s="20" t="s">
        <v>60</v>
      </c>
      <c r="C31" s="21">
        <v>517312</v>
      </c>
      <c r="D31" s="21">
        <v>122450</v>
      </c>
      <c r="E31" s="21">
        <f t="shared" si="7"/>
        <v>639762</v>
      </c>
      <c r="F31" s="21">
        <v>81481.45</v>
      </c>
      <c r="G31" s="21">
        <v>81481.45</v>
      </c>
      <c r="H31" s="21">
        <f t="shared" si="3"/>
        <v>558280.55000000005</v>
      </c>
    </row>
    <row r="32" spans="1:8">
      <c r="A32" s="19" t="s">
        <v>61</v>
      </c>
      <c r="B32" s="20" t="s">
        <v>62</v>
      </c>
      <c r="C32" s="21">
        <v>1282988.1100000001</v>
      </c>
      <c r="D32" s="21">
        <v>2883.46</v>
      </c>
      <c r="E32" s="21">
        <f t="shared" si="7"/>
        <v>1285871.57</v>
      </c>
      <c r="F32" s="21">
        <v>602119.6</v>
      </c>
      <c r="G32" s="21">
        <v>602119.6</v>
      </c>
      <c r="H32" s="21">
        <f t="shared" si="3"/>
        <v>683751.97000000009</v>
      </c>
    </row>
    <row r="33" spans="1:8">
      <c r="A33" s="16" t="s">
        <v>63</v>
      </c>
      <c r="B33" s="17"/>
      <c r="C33" s="18">
        <f>SUM(C34:C42)</f>
        <v>937990</v>
      </c>
      <c r="D33" s="18">
        <f t="shared" ref="D33:G33" si="8">SUM(D34:D42)</f>
        <v>156744.37</v>
      </c>
      <c r="E33" s="18">
        <f t="shared" si="8"/>
        <v>1094734.3700000001</v>
      </c>
      <c r="F33" s="18">
        <f t="shared" si="8"/>
        <v>17091.099999999999</v>
      </c>
      <c r="G33" s="18">
        <f t="shared" si="8"/>
        <v>17091.099999999999</v>
      </c>
      <c r="H33" s="18">
        <f t="shared" si="3"/>
        <v>1077643.27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937990</v>
      </c>
      <c r="D37" s="21">
        <v>156744.37</v>
      </c>
      <c r="E37" s="21">
        <f t="shared" si="9"/>
        <v>1094734.3700000001</v>
      </c>
      <c r="F37" s="21">
        <v>17091.099999999999</v>
      </c>
      <c r="G37" s="21">
        <v>17091.099999999999</v>
      </c>
      <c r="H37" s="21">
        <f t="shared" si="3"/>
        <v>1077643.27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1710399.16</v>
      </c>
      <c r="D43" s="18">
        <f t="shared" ref="D43:G43" si="10">SUM(D44:D52)</f>
        <v>235900</v>
      </c>
      <c r="E43" s="18">
        <f t="shared" si="10"/>
        <v>1946299.16</v>
      </c>
      <c r="F43" s="18">
        <f t="shared" si="10"/>
        <v>0</v>
      </c>
      <c r="G43" s="18">
        <f t="shared" si="10"/>
        <v>0</v>
      </c>
      <c r="H43" s="18">
        <f t="shared" si="3"/>
        <v>1946299.16</v>
      </c>
    </row>
    <row r="44" spans="1:8">
      <c r="A44" s="19" t="s">
        <v>81</v>
      </c>
      <c r="B44" s="20" t="s">
        <v>82</v>
      </c>
      <c r="C44" s="21">
        <v>512420.16</v>
      </c>
      <c r="D44" s="21">
        <v>116400</v>
      </c>
      <c r="E44" s="21">
        <f t="shared" ref="E44:E52" si="11">C44+D44</f>
        <v>628820.15999999992</v>
      </c>
      <c r="F44" s="21">
        <v>0</v>
      </c>
      <c r="G44" s="21">
        <v>0</v>
      </c>
      <c r="H44" s="21">
        <f t="shared" si="3"/>
        <v>628820.15999999992</v>
      </c>
    </row>
    <row r="45" spans="1:8">
      <c r="A45" s="19" t="s">
        <v>83</v>
      </c>
      <c r="B45" s="20" t="s">
        <v>84</v>
      </c>
      <c r="C45" s="21">
        <v>22000</v>
      </c>
      <c r="D45" s="21">
        <v>49500</v>
      </c>
      <c r="E45" s="21">
        <f t="shared" si="11"/>
        <v>71500</v>
      </c>
      <c r="F45" s="21">
        <v>0</v>
      </c>
      <c r="G45" s="21">
        <v>0</v>
      </c>
      <c r="H45" s="21">
        <f t="shared" si="3"/>
        <v>71500</v>
      </c>
    </row>
    <row r="46" spans="1:8">
      <c r="A46" s="19" t="s">
        <v>85</v>
      </c>
      <c r="B46" s="20" t="s">
        <v>86</v>
      </c>
      <c r="C46" s="21">
        <v>211920</v>
      </c>
      <c r="D46" s="21">
        <v>0</v>
      </c>
      <c r="E46" s="21">
        <f t="shared" si="11"/>
        <v>211920</v>
      </c>
      <c r="F46" s="21">
        <v>0</v>
      </c>
      <c r="G46" s="21">
        <v>0</v>
      </c>
      <c r="H46" s="21">
        <f t="shared" si="3"/>
        <v>211920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204000</v>
      </c>
      <c r="D49" s="21">
        <v>70000</v>
      </c>
      <c r="E49" s="21">
        <f t="shared" si="11"/>
        <v>274000</v>
      </c>
      <c r="F49" s="21">
        <v>0</v>
      </c>
      <c r="G49" s="21">
        <v>0</v>
      </c>
      <c r="H49" s="21">
        <f t="shared" si="3"/>
        <v>274000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>
        <v>760059</v>
      </c>
      <c r="D52" s="21">
        <v>0</v>
      </c>
      <c r="E52" s="21">
        <f t="shared" si="11"/>
        <v>760059</v>
      </c>
      <c r="F52" s="21">
        <v>0</v>
      </c>
      <c r="G52" s="21">
        <v>0</v>
      </c>
      <c r="H52" s="21">
        <f t="shared" si="3"/>
        <v>760059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750000</v>
      </c>
      <c r="E53" s="18">
        <f t="shared" si="12"/>
        <v>750000</v>
      </c>
      <c r="F53" s="18">
        <f t="shared" si="12"/>
        <v>0</v>
      </c>
      <c r="G53" s="18">
        <f t="shared" si="12"/>
        <v>0</v>
      </c>
      <c r="H53" s="18">
        <f t="shared" si="3"/>
        <v>750000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750000</v>
      </c>
      <c r="E55" s="21">
        <f t="shared" si="13"/>
        <v>750000</v>
      </c>
      <c r="F55" s="21">
        <v>0</v>
      </c>
      <c r="G55" s="21">
        <v>0</v>
      </c>
      <c r="H55" s="21">
        <f t="shared" si="3"/>
        <v>750000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16823760</v>
      </c>
      <c r="D79" s="25">
        <f t="shared" ref="D79:H79" si="21">D80+D88+D98+D108+D118+D128+D132+D141+D145</f>
        <v>1914772.5699999998</v>
      </c>
      <c r="E79" s="25">
        <f t="shared" si="21"/>
        <v>18738532.57</v>
      </c>
      <c r="F79" s="25">
        <f t="shared" si="21"/>
        <v>6490447.7999999998</v>
      </c>
      <c r="G79" s="25">
        <f t="shared" si="21"/>
        <v>6490447.7999999998</v>
      </c>
      <c r="H79" s="25">
        <f t="shared" si="21"/>
        <v>12248084.769999998</v>
      </c>
    </row>
    <row r="80" spans="1:8">
      <c r="A80" s="28" t="s">
        <v>10</v>
      </c>
      <c r="B80" s="29"/>
      <c r="C80" s="25">
        <f>SUM(C81:C87)</f>
        <v>9761227.7300000004</v>
      </c>
      <c r="D80" s="25">
        <f t="shared" ref="D80:H80" si="22">SUM(D81:D87)</f>
        <v>0</v>
      </c>
      <c r="E80" s="25">
        <f t="shared" si="22"/>
        <v>9761227.7300000004</v>
      </c>
      <c r="F80" s="25">
        <f t="shared" si="22"/>
        <v>3576434.31</v>
      </c>
      <c r="G80" s="25">
        <f t="shared" si="22"/>
        <v>3576434.31</v>
      </c>
      <c r="H80" s="25">
        <f t="shared" si="22"/>
        <v>6184793.4199999999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>
        <v>7749976.7400000002</v>
      </c>
      <c r="D82" s="31">
        <v>0</v>
      </c>
      <c r="E82" s="21">
        <f t="shared" si="23"/>
        <v>7749976.7400000002</v>
      </c>
      <c r="F82" s="31">
        <v>3576434.31</v>
      </c>
      <c r="G82" s="31">
        <v>3576434.31</v>
      </c>
      <c r="H82" s="31">
        <f t="shared" si="24"/>
        <v>4173542.43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23"/>
        <v>0</v>
      </c>
      <c r="F83" s="31"/>
      <c r="G83" s="31"/>
      <c r="H83" s="31">
        <f t="shared" si="24"/>
        <v>0</v>
      </c>
    </row>
    <row r="84" spans="1:8">
      <c r="A84" s="19" t="s">
        <v>148</v>
      </c>
      <c r="B84" s="30" t="s">
        <v>18</v>
      </c>
      <c r="C84" s="31">
        <v>2011250.99</v>
      </c>
      <c r="D84" s="31">
        <v>0</v>
      </c>
      <c r="E84" s="21">
        <f t="shared" si="23"/>
        <v>2011250.99</v>
      </c>
      <c r="F84" s="31">
        <v>0</v>
      </c>
      <c r="G84" s="31">
        <v>0</v>
      </c>
      <c r="H84" s="31">
        <f t="shared" si="24"/>
        <v>2011250.99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1548487.31</v>
      </c>
      <c r="D88" s="25">
        <f t="shared" ref="D88:G88" si="25">SUM(D89:D97)</f>
        <v>467990.3</v>
      </c>
      <c r="E88" s="25">
        <f t="shared" si="25"/>
        <v>2016477.6099999999</v>
      </c>
      <c r="F88" s="25">
        <f t="shared" si="25"/>
        <v>349477.59</v>
      </c>
      <c r="G88" s="25">
        <f t="shared" si="25"/>
        <v>349477.59</v>
      </c>
      <c r="H88" s="25">
        <f t="shared" si="24"/>
        <v>1667000.0199999998</v>
      </c>
    </row>
    <row r="89" spans="1:8">
      <c r="A89" s="19" t="s">
        <v>152</v>
      </c>
      <c r="B89" s="30" t="s">
        <v>27</v>
      </c>
      <c r="C89" s="31">
        <v>364377</v>
      </c>
      <c r="D89" s="31">
        <v>-22296.6</v>
      </c>
      <c r="E89" s="21">
        <f t="shared" ref="E89:E97" si="26">C89+D89</f>
        <v>342080.4</v>
      </c>
      <c r="F89" s="31">
        <v>275034.52</v>
      </c>
      <c r="G89" s="31">
        <v>275034.52</v>
      </c>
      <c r="H89" s="31">
        <f t="shared" si="24"/>
        <v>67045.88</v>
      </c>
    </row>
    <row r="90" spans="1:8">
      <c r="A90" s="19" t="s">
        <v>153</v>
      </c>
      <c r="B90" s="30" t="s">
        <v>29</v>
      </c>
      <c r="C90" s="31">
        <v>85328</v>
      </c>
      <c r="D90" s="31">
        <v>-4243.8</v>
      </c>
      <c r="E90" s="21">
        <f t="shared" si="26"/>
        <v>81084.2</v>
      </c>
      <c r="F90" s="31">
        <v>4976</v>
      </c>
      <c r="G90" s="31">
        <v>4976</v>
      </c>
      <c r="H90" s="31">
        <f t="shared" si="24"/>
        <v>76108.2</v>
      </c>
    </row>
    <row r="91" spans="1:8">
      <c r="A91" s="19" t="s">
        <v>154</v>
      </c>
      <c r="B91" s="30" t="s">
        <v>31</v>
      </c>
      <c r="C91" s="31">
        <v>20000</v>
      </c>
      <c r="D91" s="31">
        <v>3200</v>
      </c>
      <c r="E91" s="21">
        <f t="shared" si="26"/>
        <v>23200</v>
      </c>
      <c r="F91" s="31">
        <v>0</v>
      </c>
      <c r="G91" s="31">
        <v>0</v>
      </c>
      <c r="H91" s="31">
        <f t="shared" si="24"/>
        <v>23200</v>
      </c>
    </row>
    <row r="92" spans="1:8">
      <c r="A92" s="19" t="s">
        <v>155</v>
      </c>
      <c r="B92" s="30" t="s">
        <v>33</v>
      </c>
      <c r="C92" s="31">
        <v>357254.44</v>
      </c>
      <c r="D92" s="31">
        <v>118138.6</v>
      </c>
      <c r="E92" s="21">
        <f t="shared" si="26"/>
        <v>475393.04000000004</v>
      </c>
      <c r="F92" s="31">
        <v>4068.44</v>
      </c>
      <c r="G92" s="31">
        <v>4068.44</v>
      </c>
      <c r="H92" s="31">
        <f t="shared" si="24"/>
        <v>471324.60000000003</v>
      </c>
    </row>
    <row r="93" spans="1:8">
      <c r="A93" s="19" t="s">
        <v>156</v>
      </c>
      <c r="B93" s="30" t="s">
        <v>35</v>
      </c>
      <c r="C93" s="31">
        <v>85000</v>
      </c>
      <c r="D93" s="31">
        <v>345296.18</v>
      </c>
      <c r="E93" s="21">
        <f t="shared" si="26"/>
        <v>430296.18</v>
      </c>
      <c r="F93" s="31">
        <v>303</v>
      </c>
      <c r="G93" s="31">
        <v>303</v>
      </c>
      <c r="H93" s="31">
        <f t="shared" si="24"/>
        <v>429993.18</v>
      </c>
    </row>
    <row r="94" spans="1:8">
      <c r="A94" s="19" t="s">
        <v>157</v>
      </c>
      <c r="B94" s="30" t="s">
        <v>37</v>
      </c>
      <c r="C94" s="31">
        <v>217927.87</v>
      </c>
      <c r="D94" s="31">
        <v>0</v>
      </c>
      <c r="E94" s="21">
        <f t="shared" si="26"/>
        <v>217927.87</v>
      </c>
      <c r="F94" s="31">
        <v>25001.200000000001</v>
      </c>
      <c r="G94" s="31">
        <v>25001.200000000001</v>
      </c>
      <c r="H94" s="31">
        <f t="shared" si="24"/>
        <v>192926.66999999998</v>
      </c>
    </row>
    <row r="95" spans="1:8">
      <c r="A95" s="19" t="s">
        <v>158</v>
      </c>
      <c r="B95" s="30" t="s">
        <v>39</v>
      </c>
      <c r="C95" s="31">
        <v>95000</v>
      </c>
      <c r="D95" s="31">
        <v>0</v>
      </c>
      <c r="E95" s="21">
        <f t="shared" si="26"/>
        <v>95000</v>
      </c>
      <c r="F95" s="31">
        <v>0</v>
      </c>
      <c r="G95" s="31">
        <v>0</v>
      </c>
      <c r="H95" s="31">
        <f t="shared" si="24"/>
        <v>95000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323600</v>
      </c>
      <c r="D97" s="31">
        <v>27895.919999999998</v>
      </c>
      <c r="E97" s="21">
        <f t="shared" si="26"/>
        <v>351495.92</v>
      </c>
      <c r="F97" s="31">
        <v>40094.43</v>
      </c>
      <c r="G97" s="31">
        <v>40094.43</v>
      </c>
      <c r="H97" s="31">
        <f t="shared" si="24"/>
        <v>311401.49</v>
      </c>
    </row>
    <row r="98" spans="1:8">
      <c r="A98" s="28" t="s">
        <v>44</v>
      </c>
      <c r="B98" s="29"/>
      <c r="C98" s="25">
        <f>SUM(C99:C107)</f>
        <v>5506444.96</v>
      </c>
      <c r="D98" s="25">
        <f t="shared" ref="D98:G98" si="27">SUM(D99:D107)</f>
        <v>929848.29999999993</v>
      </c>
      <c r="E98" s="25">
        <f t="shared" si="27"/>
        <v>6436293.2599999998</v>
      </c>
      <c r="F98" s="25">
        <f t="shared" si="27"/>
        <v>2058387.53</v>
      </c>
      <c r="G98" s="25">
        <f t="shared" si="27"/>
        <v>2058387.53</v>
      </c>
      <c r="H98" s="25">
        <f t="shared" si="24"/>
        <v>4377905.7299999995</v>
      </c>
    </row>
    <row r="99" spans="1:8">
      <c r="A99" s="19" t="s">
        <v>161</v>
      </c>
      <c r="B99" s="30" t="s">
        <v>46</v>
      </c>
      <c r="C99" s="31">
        <v>723853.35</v>
      </c>
      <c r="D99" s="31">
        <v>0</v>
      </c>
      <c r="E99" s="21">
        <f t="shared" ref="E99:E107" si="28">C99+D99</f>
        <v>723853.35</v>
      </c>
      <c r="F99" s="31">
        <v>380276.41</v>
      </c>
      <c r="G99" s="31">
        <v>380276.41</v>
      </c>
      <c r="H99" s="31">
        <f t="shared" si="24"/>
        <v>343576.94</v>
      </c>
    </row>
    <row r="100" spans="1:8">
      <c r="A100" s="19" t="s">
        <v>162</v>
      </c>
      <c r="B100" s="30" t="s">
        <v>48</v>
      </c>
      <c r="C100" s="31">
        <v>407695.16</v>
      </c>
      <c r="D100" s="31">
        <v>14950</v>
      </c>
      <c r="E100" s="21">
        <f t="shared" si="28"/>
        <v>422645.16</v>
      </c>
      <c r="F100" s="31">
        <v>141</v>
      </c>
      <c r="G100" s="31">
        <v>141</v>
      </c>
      <c r="H100" s="31">
        <f t="shared" si="24"/>
        <v>422504.16</v>
      </c>
    </row>
    <row r="101" spans="1:8">
      <c r="A101" s="19" t="s">
        <v>163</v>
      </c>
      <c r="B101" s="30" t="s">
        <v>50</v>
      </c>
      <c r="C101" s="31">
        <v>2009033.85</v>
      </c>
      <c r="D101" s="31">
        <v>-431411.6</v>
      </c>
      <c r="E101" s="21">
        <f t="shared" si="28"/>
        <v>1577622.25</v>
      </c>
      <c r="F101" s="31">
        <v>552619.41</v>
      </c>
      <c r="G101" s="31">
        <v>552619.41</v>
      </c>
      <c r="H101" s="31">
        <f t="shared" si="24"/>
        <v>1025002.84</v>
      </c>
    </row>
    <row r="102" spans="1:8">
      <c r="A102" s="19" t="s">
        <v>164</v>
      </c>
      <c r="B102" s="30" t="s">
        <v>52</v>
      </c>
      <c r="C102" s="31">
        <v>32083.35</v>
      </c>
      <c r="D102" s="31">
        <v>0</v>
      </c>
      <c r="E102" s="21">
        <f t="shared" si="28"/>
        <v>32083.35</v>
      </c>
      <c r="F102" s="31">
        <v>16313.08</v>
      </c>
      <c r="G102" s="31">
        <v>16313.08</v>
      </c>
      <c r="H102" s="31">
        <f t="shared" si="24"/>
        <v>15770.269999999999</v>
      </c>
    </row>
    <row r="103" spans="1:8">
      <c r="A103" s="19" t="s">
        <v>165</v>
      </c>
      <c r="B103" s="30" t="s">
        <v>54</v>
      </c>
      <c r="C103" s="31">
        <v>1749835.9</v>
      </c>
      <c r="D103" s="31">
        <v>1174838.3999999999</v>
      </c>
      <c r="E103" s="21">
        <f t="shared" si="28"/>
        <v>2924674.3</v>
      </c>
      <c r="F103" s="31">
        <v>962526.93</v>
      </c>
      <c r="G103" s="31">
        <v>962526.93</v>
      </c>
      <c r="H103" s="31">
        <f t="shared" si="24"/>
        <v>1962147.3699999996</v>
      </c>
    </row>
    <row r="104" spans="1:8">
      <c r="A104" s="19" t="s">
        <v>166</v>
      </c>
      <c r="B104" s="30" t="s">
        <v>56</v>
      </c>
      <c r="C104" s="31">
        <v>121450</v>
      </c>
      <c r="D104" s="31">
        <v>0</v>
      </c>
      <c r="E104" s="21">
        <f t="shared" si="28"/>
        <v>121450</v>
      </c>
      <c r="F104" s="31">
        <v>0</v>
      </c>
      <c r="G104" s="31">
        <v>0</v>
      </c>
      <c r="H104" s="31">
        <f t="shared" si="24"/>
        <v>121450</v>
      </c>
    </row>
    <row r="105" spans="1:8">
      <c r="A105" s="19" t="s">
        <v>167</v>
      </c>
      <c r="B105" s="30" t="s">
        <v>58</v>
      </c>
      <c r="C105" s="31">
        <v>104960</v>
      </c>
      <c r="D105" s="31">
        <v>78075</v>
      </c>
      <c r="E105" s="21">
        <f t="shared" si="28"/>
        <v>183035</v>
      </c>
      <c r="F105" s="31">
        <v>39087.14</v>
      </c>
      <c r="G105" s="31">
        <v>39087.14</v>
      </c>
      <c r="H105" s="31">
        <f t="shared" si="24"/>
        <v>143947.85999999999</v>
      </c>
    </row>
    <row r="106" spans="1:8">
      <c r="A106" s="19" t="s">
        <v>168</v>
      </c>
      <c r="B106" s="30" t="s">
        <v>60</v>
      </c>
      <c r="C106" s="31">
        <v>183500</v>
      </c>
      <c r="D106" s="31">
        <v>97208</v>
      </c>
      <c r="E106" s="21">
        <f t="shared" si="28"/>
        <v>280708</v>
      </c>
      <c r="F106" s="31">
        <v>106001.60000000001</v>
      </c>
      <c r="G106" s="31">
        <v>106001.60000000001</v>
      </c>
      <c r="H106" s="31">
        <f t="shared" si="24"/>
        <v>174706.4</v>
      </c>
    </row>
    <row r="107" spans="1:8">
      <c r="A107" s="19" t="s">
        <v>169</v>
      </c>
      <c r="B107" s="30" t="s">
        <v>62</v>
      </c>
      <c r="C107" s="31">
        <v>174033.35</v>
      </c>
      <c r="D107" s="31">
        <v>-3811.5</v>
      </c>
      <c r="E107" s="21">
        <f t="shared" si="28"/>
        <v>170221.85</v>
      </c>
      <c r="F107" s="31">
        <v>1421.96</v>
      </c>
      <c r="G107" s="31">
        <v>1421.96</v>
      </c>
      <c r="H107" s="31">
        <f t="shared" si="24"/>
        <v>168799.89</v>
      </c>
    </row>
    <row r="108" spans="1:8">
      <c r="A108" s="28" t="s">
        <v>63</v>
      </c>
      <c r="B108" s="29"/>
      <c r="C108" s="25">
        <f>SUM(C109:C117)</f>
        <v>7600</v>
      </c>
      <c r="D108" s="25">
        <f t="shared" ref="D108:G108" si="29">SUM(D109:D117)</f>
        <v>-7600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7600</v>
      </c>
      <c r="D112" s="31">
        <v>-7600</v>
      </c>
      <c r="E112" s="21">
        <f t="shared" si="30"/>
        <v>0</v>
      </c>
      <c r="F112" s="31">
        <v>0</v>
      </c>
      <c r="G112" s="31">
        <v>0</v>
      </c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524533.97</v>
      </c>
      <c r="E118" s="25">
        <f t="shared" si="31"/>
        <v>524533.97</v>
      </c>
      <c r="F118" s="25">
        <f t="shared" si="31"/>
        <v>506148.37</v>
      </c>
      <c r="G118" s="25">
        <f t="shared" si="31"/>
        <v>506148.37</v>
      </c>
      <c r="H118" s="25">
        <f t="shared" si="24"/>
        <v>18385.599999999977</v>
      </c>
    </row>
    <row r="119" spans="1:8">
      <c r="A119" s="19" t="s">
        <v>177</v>
      </c>
      <c r="B119" s="30" t="s">
        <v>82</v>
      </c>
      <c r="C119" s="31">
        <v>0</v>
      </c>
      <c r="D119" s="31">
        <v>408493.6</v>
      </c>
      <c r="E119" s="21">
        <f t="shared" ref="E119:E127" si="32">C119+D119</f>
        <v>408493.6</v>
      </c>
      <c r="F119" s="31">
        <v>390108</v>
      </c>
      <c r="G119" s="31">
        <v>390108</v>
      </c>
      <c r="H119" s="31">
        <f t="shared" si="24"/>
        <v>18385.599999999977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116040.37</v>
      </c>
      <c r="E124" s="21">
        <f t="shared" si="32"/>
        <v>116040.37</v>
      </c>
      <c r="F124" s="31">
        <v>116040.37</v>
      </c>
      <c r="G124" s="31">
        <v>116040.37</v>
      </c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70139746.75</v>
      </c>
      <c r="D154" s="25">
        <f t="shared" ref="D154:H154" si="42">D4+D79</f>
        <v>10958593.380000001</v>
      </c>
      <c r="E154" s="25">
        <f t="shared" si="42"/>
        <v>81098340.129999995</v>
      </c>
      <c r="F154" s="25">
        <f t="shared" si="42"/>
        <v>27030269.800000004</v>
      </c>
      <c r="G154" s="25">
        <f t="shared" si="42"/>
        <v>27030269.800000004</v>
      </c>
      <c r="H154" s="25">
        <f t="shared" si="42"/>
        <v>54068070.329999991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rintOptions horizontalCentered="1"/>
  <pageMargins left="0.11811023622047245" right="0.11811023622047245" top="0.55118110236220474" bottom="0.15748031496062992" header="0.31496062992125984" footer="0.31496062992125984"/>
  <pageSetup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Calderon Nava</dc:creator>
  <cp:lastModifiedBy>Miguel Angel Calderon Nava</cp:lastModifiedBy>
  <dcterms:created xsi:type="dcterms:W3CDTF">2022-08-05T21:45:42Z</dcterms:created>
  <dcterms:modified xsi:type="dcterms:W3CDTF">2022-08-05T21:48:35Z</dcterms:modified>
</cp:coreProperties>
</file>