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ASEG SIRET PREVALIDAR AL 25072023\"/>
    </mc:Choice>
  </mc:AlternateContent>
  <xr:revisionPtr revIDLastSave="0" documentId="13_ncr:1_{3A3299D5-11F5-459E-A7FF-C0D4B0ECB966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EAI" sheetId="4" r:id="rId1"/>
    <sheet name="EAI COMPLEMENTA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_xlnm._FilterDatabase" localSheetId="1" hidden="1">'EAI COMPLEMENTA'!#REF!</definedName>
    <definedName name="A" localSheetId="1">[1]ECABR!#REF!</definedName>
    <definedName name="A">[1]ECABR!#REF!</definedName>
    <definedName name="A_impresión_IM" localSheetId="1">[1]ECABR!#REF!</definedName>
    <definedName name="A_impresión_IM">[1]ECABR!#REF!</definedName>
    <definedName name="abc" localSheetId="1">[2]TOTAL!#REF!</definedName>
    <definedName name="abc">[2]TOTAL!#REF!</definedName>
    <definedName name="Abr" localSheetId="1">#REF!</definedName>
    <definedName name="Abr">#REF!</definedName>
    <definedName name="anexo" localSheetId="1">[1]ECABR!#REF!</definedName>
    <definedName name="anexo">[1]ECABR!#REF!</definedName>
    <definedName name="_xlnm.Extract" localSheetId="1">[3]EGRESOS!#REF!</definedName>
    <definedName name="_xlnm.Extract">[3]EGRESOS!#REF!</definedName>
    <definedName name="_xlnm.Print_Area" localSheetId="0">EAI!$A$1:$G$51</definedName>
    <definedName name="_xlnm.Print_Area" localSheetId="1">'EAI COMPLEMENTA'!$A$1:$G$36</definedName>
    <definedName name="B" localSheetId="1">[3]EGRESOS!#REF!</definedName>
    <definedName name="B">[3]EGRESOS!#REF!</definedName>
    <definedName name="BASE" localSheetId="1">#REF!</definedName>
    <definedName name="BASE">#REF!</definedName>
    <definedName name="_xlnm.Database" localSheetId="1">[4]REPORTO!#REF!</definedName>
    <definedName name="_xlnm.Database">[4]REPORTO!#REF!</definedName>
    <definedName name="cba" localSheetId="1">[2]TOTAL!#REF!</definedName>
    <definedName name="cba">[2]TOTAL!#REF!</definedName>
    <definedName name="ELOY" localSheetId="1">#REF!</definedName>
    <definedName name="ELOY">#REF!</definedName>
    <definedName name="Ene" localSheetId="1">#REF!</definedName>
    <definedName name="Ene">#REF!</definedName>
    <definedName name="Feb" localSheetId="1">#REF!</definedName>
    <definedName name="Feb">#REF!</definedName>
    <definedName name="Fecha" localSheetId="1">#REF!</definedName>
    <definedName name="Fecha">#REF!</definedName>
    <definedName name="FECHA1" localSheetId="1">#REF!</definedName>
    <definedName name="FECHA1">#REF!</definedName>
    <definedName name="HF">[5]T1705HF!$B$20:$B$20</definedName>
    <definedName name="ju" localSheetId="1">[4]REPORTO!#REF!</definedName>
    <definedName name="ju">[4]REPORTO!#REF!</definedName>
    <definedName name="Jul" localSheetId="1">#REF!</definedName>
    <definedName name="Jul">#REF!</definedName>
    <definedName name="Jun" localSheetId="1">#REF!</definedName>
    <definedName name="Jun">#REF!</definedName>
    <definedName name="mao" localSheetId="1">[1]ECABR!#REF!</definedName>
    <definedName name="mao">[1]ECABR!#REF!</definedName>
    <definedName name="Mar" localSheetId="1">#REF!</definedName>
    <definedName name="Mar">#REF!</definedName>
    <definedName name="May" localSheetId="1">#REF!</definedName>
    <definedName name="May">#REF!</definedName>
    <definedName name="MUEBLES" localSheetId="1">#REF!</definedName>
    <definedName name="MUEBLES">#REF!</definedName>
    <definedName name="N" localSheetId="1">#REF!</definedName>
    <definedName name="N">#REF!</definedName>
    <definedName name="REPORTO" localSheetId="1">#REF!</definedName>
    <definedName name="REPORTO">#REF!</definedName>
    <definedName name="sssss" localSheetId="1">[1]ECABR!#REF!</definedName>
    <definedName name="sssss">[1]ECABR!#REF!</definedName>
    <definedName name="TCAIE">[6]CH1902!$B$20:$B$20</definedName>
    <definedName name="TCFEEIS" localSheetId="1">#REF!</definedName>
    <definedName name="TCFEEIS">#REF!</definedName>
    <definedName name="TRASP" localSheetId="1">#REF!</definedName>
    <definedName name="TRASP">#REF!</definedName>
    <definedName name="U" localSheetId="1">#REF!</definedName>
    <definedName name="U">#REF!</definedName>
    <definedName name="U1_" localSheetId="1">#REF!</definedName>
    <definedName name="U1_">#REF!</definedName>
    <definedName name="x" localSheetId="1">#REF!</definedName>
    <definedName name="x">#REF!</definedName>
  </definedNames>
  <calcPr calcId="191029"/>
  <fileRecoveryPr autoRecover="0"/>
</workbook>
</file>

<file path=xl/calcChain.xml><?xml version="1.0" encoding="utf-8"?>
<calcChain xmlns="http://schemas.openxmlformats.org/spreadsheetml/2006/main">
  <c r="G19" i="5" l="1"/>
  <c r="D19" i="5"/>
  <c r="G35" i="4"/>
  <c r="G12" i="4"/>
  <c r="D35" i="4"/>
  <c r="D12" i="4"/>
  <c r="C35" i="4"/>
  <c r="B35" i="4"/>
  <c r="A35" i="4"/>
  <c r="G23" i="5" l="1"/>
  <c r="G22" i="5" s="1"/>
  <c r="D23" i="5"/>
  <c r="D22" i="5" s="1"/>
  <c r="F22" i="5"/>
  <c r="E22" i="5"/>
  <c r="C22" i="5"/>
  <c r="B22" i="5"/>
  <c r="G20" i="5"/>
  <c r="G15" i="5" s="1"/>
  <c r="D20" i="5"/>
  <c r="D15" i="5" s="1"/>
  <c r="G18" i="5"/>
  <c r="D18" i="5"/>
  <c r="G17" i="5"/>
  <c r="D17" i="5"/>
  <c r="G16" i="5"/>
  <c r="D16" i="5"/>
  <c r="F15" i="5"/>
  <c r="E15" i="5"/>
  <c r="C15" i="5"/>
  <c r="B15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D5" i="5" s="1"/>
  <c r="G6" i="5"/>
  <c r="D6" i="5"/>
  <c r="F5" i="5"/>
  <c r="E5" i="5"/>
  <c r="C5" i="5"/>
  <c r="B5" i="5"/>
  <c r="C25" i="5" l="1"/>
  <c r="B25" i="5"/>
  <c r="E25" i="5"/>
  <c r="F25" i="5"/>
  <c r="G5" i="5"/>
  <c r="D25" i="5"/>
  <c r="G25" i="5"/>
  <c r="D22" i="4"/>
  <c r="G22" i="4" l="1"/>
  <c r="E31" i="4"/>
  <c r="F31" i="4"/>
  <c r="C31" i="4"/>
  <c r="F21" i="4"/>
  <c r="E21" i="4"/>
  <c r="C21" i="4"/>
  <c r="B31" i="4"/>
  <c r="B21" i="4"/>
  <c r="G39" i="4" l="1"/>
  <c r="G38" i="4" s="1"/>
  <c r="D39" i="4"/>
  <c r="D38" i="4" s="1"/>
  <c r="F38" i="4"/>
  <c r="F41" i="4" s="1"/>
  <c r="E38" i="4"/>
  <c r="E41" i="4" s="1"/>
  <c r="C38" i="4"/>
  <c r="C41" i="4" s="1"/>
  <c r="B38" i="4"/>
  <c r="B41" i="4" s="1"/>
  <c r="G36" i="4"/>
  <c r="D36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G16" i="4"/>
  <c r="D16" i="4"/>
  <c r="D31" i="4"/>
  <c r="G31" i="4"/>
  <c r="G41" i="4" s="1"/>
  <c r="D41" i="4" l="1"/>
</calcChain>
</file>

<file path=xl/sharedStrings.xml><?xml version="1.0" encoding="utf-8"?>
<sst xmlns="http://schemas.openxmlformats.org/spreadsheetml/2006/main" count="161" uniqueCount="52">
  <si>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</si>
  <si>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</si>
  <si>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</si>
  <si>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</si>
  <si>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</si>
  <si>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</si>
  <si>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</si>
  <si>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</si>
  <si>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</si>
  <si>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</si>
  <si>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</si>
  <si>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</si>
  <si>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</si>
  <si>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</si>
  <si>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</si>
  <si>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</si>
  <si>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</si>
  <si>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</si>
  <si>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</si>
  <si>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</si>
  <si>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</si>
  <si>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</si>
  <si>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</si>
  <si>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</si>
  <si>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</si>
  <si>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</si>
  <si>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</si>
  <si>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</si>
  <si>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</si>
  <si>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</si>
  <si>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</si>
  <si>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</si>
  <si>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</si>
  <si>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</si>
  <si>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</si>
  <si>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</si>
  <si>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</si>
  <si>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</si>
  <si>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</si>
  <si>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</si>
  <si>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</si>
  <si>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</si>
  <si>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</si>
  <si>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</si>
  <si>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</si>
  <si>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</si>
  <si>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</si>
  <si>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</si>
  <si>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</si>
  <si>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</si>
  <si>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DEL BICENTENARIO
Estado Analítico de Ingresos
Del 1 de Enero al 30 de Junio de 2023</t>
  </si>
  <si>
    <t>Estado Analítico complementario
de Ingresos 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</si>
</sst>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7" formatCode="_-* #,##0_-;\-* #,##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3" fontId="4" fillId="0" borderId="8" xfId="8" applyNumberFormat="1" applyFont="1" applyFill="1" applyBorder="1" applyAlignment="1" applyProtection="1">
      <alignment vertical="top"/>
      <protection locked="0"/>
    </xf>
    <xf numFmtId="3" fontId="4" fillId="0" borderId="10" xfId="8" applyNumberFormat="1" applyFont="1" applyFill="1" applyBorder="1" applyAlignment="1" applyProtection="1">
      <alignment vertical="top"/>
      <protection locked="0"/>
    </xf>
    <xf numFmtId="3" fontId="4" fillId="0" borderId="9" xfId="8" applyNumberFormat="1" applyFont="1" applyFill="1" applyBorder="1" applyAlignment="1" applyProtection="1">
      <alignment vertical="top"/>
      <protection locked="0"/>
    </xf>
    <xf numFmtId="3" fontId="8" fillId="0" borderId="3" xfId="8" applyNumberFormat="1" applyFont="1" applyFill="1" applyBorder="1" applyAlignment="1" applyProtection="1">
      <alignment vertical="top"/>
      <protection locked="0"/>
    </xf>
    <xf numFmtId="3" fontId="8" fillId="0" borderId="5" xfId="8" applyNumberFormat="1" applyFont="1" applyFill="1" applyBorder="1" applyAlignment="1" applyProtection="1">
      <alignment vertical="top"/>
      <protection locked="0"/>
    </xf>
    <xf numFmtId="3" fontId="8" fillId="0" borderId="8" xfId="8" applyNumberFormat="1" applyFont="1" applyFill="1" applyBorder="1" applyAlignment="1" applyProtection="1">
      <alignment vertical="top"/>
      <protection locked="0"/>
    </xf>
    <xf numFmtId="3" fontId="9" fillId="0" borderId="8" xfId="8" applyNumberFormat="1" applyFont="1" applyFill="1" applyBorder="1" applyAlignment="1" applyProtection="1">
      <alignment vertical="top"/>
      <protection locked="0"/>
    </xf>
    <xf numFmtId="3" fontId="8" fillId="0" borderId="10" xfId="8" applyNumberFormat="1" applyFont="1" applyFill="1" applyBorder="1" applyAlignment="1" applyProtection="1">
      <alignment vertical="top"/>
      <protection locked="0"/>
    </xf>
    <xf numFmtId="3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18" applyFont="1" applyFill="1" applyBorder="1" applyAlignment="1" applyProtection="1">
      <alignment vertical="top"/>
      <protection locked="0"/>
    </xf>
    <xf numFmtId="0" fontId="9" fillId="2" borderId="7" xfId="18" applyFont="1" applyFill="1" applyBorder="1" applyAlignment="1">
      <alignment horizontal="center" vertical="center"/>
    </xf>
    <xf numFmtId="49" fontId="13" fillId="0" borderId="0" xfId="18" applyNumberFormat="1" applyFont="1" applyFill="1" applyBorder="1" applyAlignment="1" applyProtection="1">
      <alignment vertical="top"/>
      <protection locked="0"/>
    </xf>
    <xf numFmtId="0" fontId="4" fillId="0" borderId="0" xfId="18" applyFont="1" applyFill="1" applyBorder="1" applyAlignment="1" applyProtection="1">
      <alignment vertical="top"/>
      <protection locked="0"/>
    </xf>
    <xf numFmtId="0" fontId="9" fillId="2" borderId="6" xfId="18" applyFont="1" applyFill="1" applyBorder="1" applyAlignment="1">
      <alignment horizontal="center" vertical="center" wrapText="1"/>
    </xf>
    <xf numFmtId="0" fontId="9" fillId="2" borderId="3" xfId="18" applyFont="1" applyFill="1" applyBorder="1" applyAlignment="1">
      <alignment horizontal="center" vertical="center" wrapText="1"/>
    </xf>
    <xf numFmtId="0" fontId="9" fillId="2" borderId="4" xfId="18" applyFont="1" applyFill="1" applyBorder="1" applyAlignment="1">
      <alignment horizontal="center" vertical="center" wrapText="1"/>
    </xf>
    <xf numFmtId="0" fontId="9" fillId="2" borderId="6" xfId="18" quotePrefix="1" applyFont="1" applyFill="1" applyBorder="1" applyAlignment="1">
      <alignment horizontal="center" vertical="center" wrapText="1"/>
    </xf>
    <xf numFmtId="0" fontId="9" fillId="2" borderId="3" xfId="18" quotePrefix="1" applyFont="1" applyFill="1" applyBorder="1" applyAlignment="1">
      <alignment horizontal="center" vertical="center" wrapText="1"/>
    </xf>
    <xf numFmtId="0" fontId="9" fillId="0" borderId="2" xfId="18" applyFont="1" applyFill="1" applyBorder="1" applyAlignment="1" applyProtection="1">
      <alignment horizontal="left" vertical="top" indent="1"/>
    </xf>
    <xf numFmtId="3" fontId="9" fillId="0" borderId="8" xfId="18" applyNumberFormat="1" applyFont="1" applyFill="1" applyBorder="1" applyAlignment="1" applyProtection="1">
      <alignment vertical="top"/>
      <protection locked="0"/>
    </xf>
    <xf numFmtId="0" fontId="8" fillId="0" borderId="0" xfId="18" applyFont="1" applyFill="1" applyBorder="1" applyAlignment="1" applyProtection="1">
      <alignment horizontal="left" vertical="top" wrapText="1" indent="2"/>
    </xf>
    <xf numFmtId="3" fontId="8" fillId="0" borderId="10" xfId="18" applyNumberFormat="1" applyFont="1" applyFill="1" applyBorder="1" applyAlignment="1" applyProtection="1">
      <alignment vertical="top"/>
      <protection locked="0"/>
    </xf>
    <xf numFmtId="0" fontId="8" fillId="0" borderId="0" xfId="18" applyFont="1" applyFill="1" applyBorder="1" applyAlignment="1" applyProtection="1">
      <alignment horizontal="left" vertical="top" wrapText="1"/>
    </xf>
    <xf numFmtId="0" fontId="9" fillId="0" borderId="2" xfId="18" applyFont="1" applyFill="1" applyBorder="1" applyAlignment="1" applyProtection="1">
      <alignment horizontal="left" vertical="top" wrapText="1" indent="1"/>
    </xf>
    <xf numFmtId="3" fontId="9" fillId="0" borderId="10" xfId="18" applyNumberFormat="1" applyFont="1" applyFill="1" applyBorder="1" applyAlignment="1" applyProtection="1">
      <alignment vertical="top"/>
      <protection locked="0"/>
    </xf>
    <xf numFmtId="0" fontId="9" fillId="0" borderId="5" xfId="18" applyFont="1" applyFill="1" applyBorder="1" applyAlignment="1" applyProtection="1">
      <alignment horizontal="center" vertical="top" wrapText="1"/>
    </xf>
    <xf numFmtId="3" fontId="8" fillId="0" borderId="3" xfId="18" applyNumberFormat="1" applyFont="1" applyFill="1" applyBorder="1" applyAlignment="1" applyProtection="1">
      <alignment vertical="top"/>
      <protection locked="0"/>
    </xf>
    <xf numFmtId="3" fontId="8" fillId="0" borderId="8" xfId="18" applyNumberFormat="1" applyFont="1" applyFill="1" applyBorder="1" applyAlignment="1" applyProtection="1">
      <alignment vertical="top"/>
      <protection locked="0"/>
    </xf>
    <xf numFmtId="0" fontId="8" fillId="0" borderId="7" xfId="18" applyFont="1" applyFill="1" applyBorder="1" applyAlignment="1" applyProtection="1">
      <alignment vertical="top"/>
      <protection locked="0"/>
    </xf>
    <xf numFmtId="4" fontId="8" fillId="0" borderId="7" xfId="18" applyNumberFormat="1" applyFont="1" applyFill="1" applyBorder="1" applyAlignment="1" applyProtection="1">
      <alignment vertical="top"/>
      <protection locked="0"/>
    </xf>
    <xf numFmtId="4" fontId="9" fillId="0" borderId="4" xfId="18" applyNumberFormat="1" applyFont="1" applyFill="1" applyBorder="1" applyAlignment="1" applyProtection="1">
      <alignment vertical="top"/>
      <protection locked="0"/>
    </xf>
    <xf numFmtId="4" fontId="9" fillId="0" borderId="6" xfId="18" applyNumberFormat="1" applyFont="1" applyFill="1" applyBorder="1" applyAlignment="1" applyProtection="1">
      <alignment vertical="top"/>
      <protection locked="0"/>
    </xf>
    <xf numFmtId="4" fontId="8" fillId="0" borderId="9" xfId="18" applyNumberFormat="1" applyFont="1" applyFill="1" applyBorder="1" applyAlignment="1" applyProtection="1">
      <alignment vertical="top"/>
      <protection locked="0"/>
    </xf>
    <xf numFmtId="0" fontId="0" fillId="0" borderId="0" xfId="18" applyFont="1" applyFill="1" applyBorder="1" applyAlignment="1" applyProtection="1">
      <alignment vertical="top" wrapText="1"/>
      <protection locked="0"/>
    </xf>
    <xf numFmtId="0" fontId="0" fillId="0" borderId="0" xfId="18" applyFont="1" applyFill="1" applyBorder="1" applyAlignment="1" applyProtection="1">
      <alignment vertical="top"/>
      <protection locked="0"/>
    </xf>
    <xf numFmtId="0" fontId="0" fillId="0" borderId="0" xfId="18" applyFont="1" applyFill="1" applyBorder="1" applyAlignment="1" applyProtection="1">
      <alignment horizontal="left" vertical="top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18" applyFont="1" applyFill="1" applyBorder="1" applyAlignment="1" applyProtection="1">
      <alignment horizontal="center" vertical="center" wrapText="1"/>
      <protection locked="0"/>
    </xf>
    <xf numFmtId="0" fontId="9" fillId="2" borderId="5" xfId="18" applyFont="1" applyFill="1" applyBorder="1" applyAlignment="1" applyProtection="1">
      <alignment horizontal="center" vertical="center" wrapText="1"/>
      <protection locked="0"/>
    </xf>
    <xf numFmtId="0" fontId="9" fillId="2" borderId="6" xfId="18" applyFont="1" applyFill="1" applyBorder="1" applyAlignment="1" applyProtection="1">
      <alignment horizontal="center" vertical="center" wrapText="1"/>
      <protection locked="0"/>
    </xf>
    <xf numFmtId="0" fontId="9" fillId="2" borderId="8" xfId="18" applyFont="1" applyFill="1" applyBorder="1" applyAlignment="1">
      <alignment horizontal="center" vertical="center" wrapText="1"/>
    </xf>
    <xf numFmtId="0" fontId="9" fillId="2" borderId="9" xfId="18" applyFont="1" applyFill="1" applyBorder="1" applyAlignment="1">
      <alignment horizontal="center" vertical="center" wrapText="1"/>
    </xf>
    <xf numFmtId="0" fontId="9" fillId="2" borderId="3" xfId="18" applyFont="1" applyFill="1" applyBorder="1" applyAlignment="1">
      <alignment horizontal="center" vertical="center" wrapText="1"/>
    </xf>
    <xf numFmtId="0" fontId="9" fillId="2" borderId="3" xfId="18" applyFont="1" applyFill="1" applyBorder="1" applyAlignment="1">
      <alignment horizontal="center" vertical="center"/>
    </xf>
    <xf numFmtId="0" fontId="0" fillId="0" borderId="0" xfId="18" applyFont="1" applyFill="1" applyBorder="1" applyAlignment="1" applyProtection="1">
      <alignment horizontal="left" vertical="top" wrapText="1"/>
      <protection locked="0"/>
    </xf>
    <xf numFmtId="167" fontId="0" fillId="0" borderId="0" xfId="19" applyNumberFormat="1" applyFont="1" applyFill="1" applyBorder="1" applyAlignment="1" applyProtection="1">
      <alignment horizontal="left" vertical="top" wrapText="1"/>
      <protection locked="0"/>
    </xf>
    <xf numFmtId="167" fontId="0" fillId="0" borderId="0" xfId="18" applyNumberFormat="1" applyFont="1" applyFill="1" applyBorder="1" applyAlignment="1" applyProtection="1">
      <alignment horizontal="left" vertical="top" wrapText="1"/>
      <protection locked="0"/>
    </xf>
  </cellXfs>
  <cellStyles count="20">
    <cellStyle name="=C:\WINNT\SYSTEM32\COMMAND.COM" xfId="1" xr:uid="{00000000-0005-0000-0000-000000000000}"/>
    <cellStyle name="Euro" xfId="2" xr:uid="{00000000-0005-0000-0000-000001000000}"/>
    <cellStyle name="Millares" xfId="19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3" xfId="18" xr:uid="{B299658F-47DE-4692-B9D8-80E6A94DCE42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48</xdr:row>
      <xdr:rowOff>371475</xdr:rowOff>
    </xdr:from>
    <xdr:to>
      <xdr:col>6</xdr:col>
      <xdr:colOff>273124</xdr:colOff>
      <xdr:row>50</xdr:row>
      <xdr:rowOff>76680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9867900"/>
          <a:ext cx="8474149" cy="48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33</xdr:row>
      <xdr:rowOff>295275</xdr:rowOff>
    </xdr:from>
    <xdr:to>
      <xdr:col>6</xdr:col>
      <xdr:colOff>273124</xdr:colOff>
      <xdr:row>35</xdr:row>
      <xdr:rowOff>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952E98-6984-4376-BC3E-01C88059B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800850"/>
          <a:ext cx="8474149" cy="48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66" t="s">
        <v>50</v>
      </c>
      <c r="B1" s="67"/>
      <c r="C1" s="67"/>
      <c r="D1" s="67"/>
      <c r="E1" s="67"/>
      <c r="F1" s="67"/>
      <c r="G1" s="68"/>
    </row>
    <row r="2" spans="1:8" s="3" customFormat="1" x14ac:dyDescent="0.2">
      <c r="A2" s="69" t="s">
        <v>14</v>
      </c>
      <c r="B2" s="67" t="s">
        <v>22</v>
      </c>
      <c r="C2" s="67"/>
      <c r="D2" s="67"/>
      <c r="E2" s="67"/>
      <c r="F2" s="67"/>
      <c r="G2" s="76" t="s">
        <v>19</v>
      </c>
    </row>
    <row r="3" spans="1:8" s="1" customFormat="1" ht="24.95" customHeight="1" x14ac:dyDescent="0.2">
      <c r="A3" s="7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77"/>
    </row>
    <row r="4" spans="1:8" s="1" customFormat="1" x14ac:dyDescent="0.2">
      <c r="A4" s="7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3" t="s">
        <v>0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  <c r="H5" s="21" t="s">
        <v>37</v>
      </c>
    </row>
    <row r="6" spans="1:8" x14ac:dyDescent="0.2">
      <c r="A6" s="24" t="s">
        <v>1</v>
      </c>
      <c r="B6" s="30">
        <v>0</v>
      </c>
      <c r="C6" s="30">
        <v>0</v>
      </c>
      <c r="D6" s="30">
        <f t="shared" ref="D6:D9" si="0">B6+C6</f>
        <v>0</v>
      </c>
      <c r="E6" s="30">
        <v>0</v>
      </c>
      <c r="F6" s="30">
        <v>0</v>
      </c>
      <c r="G6" s="30">
        <f t="shared" ref="G6:G9" si="1">F6-B6</f>
        <v>0</v>
      </c>
      <c r="H6" s="21" t="s">
        <v>47</v>
      </c>
    </row>
    <row r="7" spans="1:8" x14ac:dyDescent="0.2">
      <c r="A7" s="23" t="s">
        <v>2</v>
      </c>
      <c r="B7" s="30">
        <v>0</v>
      </c>
      <c r="C7" s="30">
        <v>0</v>
      </c>
      <c r="D7" s="30">
        <f t="shared" si="0"/>
        <v>0</v>
      </c>
      <c r="E7" s="30">
        <v>0</v>
      </c>
      <c r="F7" s="30">
        <v>0</v>
      </c>
      <c r="G7" s="30">
        <f t="shared" si="1"/>
        <v>0</v>
      </c>
      <c r="H7" s="21" t="s">
        <v>38</v>
      </c>
    </row>
    <row r="8" spans="1:8" x14ac:dyDescent="0.2">
      <c r="A8" s="23" t="s">
        <v>3</v>
      </c>
      <c r="B8" s="30">
        <v>0</v>
      </c>
      <c r="C8" s="30">
        <v>0</v>
      </c>
      <c r="D8" s="30">
        <f t="shared" si="0"/>
        <v>0</v>
      </c>
      <c r="E8" s="30">
        <v>0</v>
      </c>
      <c r="F8" s="30">
        <v>0</v>
      </c>
      <c r="G8" s="30">
        <f t="shared" si="1"/>
        <v>0</v>
      </c>
      <c r="H8" s="21" t="s">
        <v>39</v>
      </c>
    </row>
    <row r="9" spans="1:8" x14ac:dyDescent="0.2">
      <c r="A9" s="23" t="s">
        <v>4</v>
      </c>
      <c r="B9" s="30">
        <v>0</v>
      </c>
      <c r="C9" s="30">
        <v>0</v>
      </c>
      <c r="D9" s="30">
        <f t="shared" si="0"/>
        <v>0</v>
      </c>
      <c r="E9" s="30">
        <v>0</v>
      </c>
      <c r="F9" s="30">
        <v>0</v>
      </c>
      <c r="G9" s="30">
        <f t="shared" si="1"/>
        <v>0</v>
      </c>
      <c r="H9" s="21" t="s">
        <v>40</v>
      </c>
    </row>
    <row r="10" spans="1:8" x14ac:dyDescent="0.2">
      <c r="A10" s="24" t="s">
        <v>5</v>
      </c>
      <c r="B10" s="30">
        <v>0</v>
      </c>
      <c r="C10" s="30">
        <v>0</v>
      </c>
      <c r="D10" s="30">
        <f t="shared" ref="D10:D13" si="2">B10+C10</f>
        <v>0</v>
      </c>
      <c r="E10" s="30">
        <v>0</v>
      </c>
      <c r="F10" s="30">
        <v>0</v>
      </c>
      <c r="G10" s="30">
        <f t="shared" ref="G10:G13" si="3">F10-B10</f>
        <v>0</v>
      </c>
      <c r="H10" s="21" t="s">
        <v>41</v>
      </c>
    </row>
    <row r="11" spans="1:8" x14ac:dyDescent="0.2">
      <c r="A11" s="23" t="s">
        <v>24</v>
      </c>
      <c r="B11" s="30">
        <v>13304257</v>
      </c>
      <c r="C11" s="30">
        <v>11929579.859999999</v>
      </c>
      <c r="D11" s="30">
        <f t="shared" si="2"/>
        <v>25233836.859999999</v>
      </c>
      <c r="E11" s="30">
        <v>4441239.7300000004</v>
      </c>
      <c r="F11" s="30">
        <v>4441239.7300000004</v>
      </c>
      <c r="G11" s="30">
        <f t="shared" si="3"/>
        <v>-8863017.2699999996</v>
      </c>
      <c r="H11" s="21" t="s">
        <v>42</v>
      </c>
    </row>
    <row r="12" spans="1:8" ht="22.5" x14ac:dyDescent="0.2">
      <c r="A12" s="23" t="s">
        <v>25</v>
      </c>
      <c r="B12" s="30">
        <v>18227548</v>
      </c>
      <c r="C12" s="30">
        <v>187858.6</v>
      </c>
      <c r="D12" s="30">
        <f>B12+C12</f>
        <v>18415406.600000001</v>
      </c>
      <c r="E12" s="30">
        <v>6842575.5999999996</v>
      </c>
      <c r="F12" s="30">
        <v>6842575.5999999996</v>
      </c>
      <c r="G12" s="30">
        <f>F12-B12</f>
        <v>-11384972.4</v>
      </c>
      <c r="H12" s="21" t="s">
        <v>43</v>
      </c>
    </row>
    <row r="13" spans="1:8" ht="22.5" x14ac:dyDescent="0.2">
      <c r="A13" s="23" t="s">
        <v>26</v>
      </c>
      <c r="B13" s="30">
        <v>43053331.130000003</v>
      </c>
      <c r="C13" s="30">
        <v>305650.28000000003</v>
      </c>
      <c r="D13" s="30">
        <f t="shared" si="2"/>
        <v>43358981.410000004</v>
      </c>
      <c r="E13" s="30">
        <v>23420433.510000002</v>
      </c>
      <c r="F13" s="30">
        <v>23420433.510000002</v>
      </c>
      <c r="G13" s="30">
        <f t="shared" si="3"/>
        <v>-19632897.620000001</v>
      </c>
      <c r="H13" s="21" t="s">
        <v>44</v>
      </c>
    </row>
    <row r="14" spans="1:8" x14ac:dyDescent="0.2">
      <c r="A14" s="23" t="s">
        <v>6</v>
      </c>
      <c r="B14" s="30">
        <v>0</v>
      </c>
      <c r="C14" s="30">
        <v>0</v>
      </c>
      <c r="D14" s="30">
        <f t="shared" ref="D14" si="4">B14+C14</f>
        <v>0</v>
      </c>
      <c r="E14" s="30">
        <v>0</v>
      </c>
      <c r="F14" s="30">
        <v>0</v>
      </c>
      <c r="G14" s="30">
        <f t="shared" ref="G14" si="5">F14-B14</f>
        <v>0</v>
      </c>
      <c r="H14" s="21" t="s">
        <v>45</v>
      </c>
    </row>
    <row r="15" spans="1:8" x14ac:dyDescent="0.2">
      <c r="B15" s="31"/>
      <c r="C15" s="31"/>
      <c r="D15" s="31"/>
      <c r="E15" s="31"/>
      <c r="F15" s="31"/>
      <c r="G15" s="31"/>
      <c r="H15" s="21" t="s">
        <v>46</v>
      </c>
    </row>
    <row r="16" spans="1:8" x14ac:dyDescent="0.2">
      <c r="A16" s="9" t="s">
        <v>13</v>
      </c>
      <c r="B16" s="32">
        <f>SUM(B5:B14)</f>
        <v>74585136.129999995</v>
      </c>
      <c r="C16" s="32">
        <f t="shared" ref="C16:G16" si="6">SUM(C5:C14)</f>
        <v>12423088.739999998</v>
      </c>
      <c r="D16" s="32">
        <f t="shared" si="6"/>
        <v>87008224.870000005</v>
      </c>
      <c r="E16" s="32">
        <f t="shared" si="6"/>
        <v>34704248.840000004</v>
      </c>
      <c r="F16" s="33">
        <f t="shared" si="6"/>
        <v>34704248.840000004</v>
      </c>
      <c r="G16" s="34">
        <f t="shared" si="6"/>
        <v>-39880887.290000007</v>
      </c>
      <c r="H16" s="21" t="s">
        <v>46</v>
      </c>
    </row>
    <row r="17" spans="1:8" x14ac:dyDescent="0.2">
      <c r="A17" s="13"/>
      <c r="B17" s="14"/>
      <c r="C17" s="14"/>
      <c r="D17" s="17"/>
      <c r="E17" s="15" t="s">
        <v>21</v>
      </c>
      <c r="F17" s="18"/>
      <c r="G17" s="12"/>
      <c r="H17" s="21" t="s">
        <v>46</v>
      </c>
    </row>
    <row r="18" spans="1:8" ht="10.15" customHeight="1" x14ac:dyDescent="0.2">
      <c r="A18" s="72" t="s">
        <v>23</v>
      </c>
      <c r="B18" s="67" t="s">
        <v>22</v>
      </c>
      <c r="C18" s="67"/>
      <c r="D18" s="67"/>
      <c r="E18" s="67"/>
      <c r="F18" s="67"/>
      <c r="G18" s="76" t="s">
        <v>19</v>
      </c>
      <c r="H18" s="21" t="s">
        <v>46</v>
      </c>
    </row>
    <row r="19" spans="1:8" ht="22.5" x14ac:dyDescent="0.2">
      <c r="A19" s="7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77"/>
      <c r="H19" s="21" t="s">
        <v>46</v>
      </c>
    </row>
    <row r="20" spans="1:8" x14ac:dyDescent="0.2">
      <c r="A20" s="7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1" t="s">
        <v>46</v>
      </c>
    </row>
    <row r="21" spans="1:8" x14ac:dyDescent="0.2">
      <c r="A21" s="25" t="s">
        <v>27</v>
      </c>
      <c r="B21" s="35">
        <f t="shared" ref="B21:G21" si="7">SUM(B22+B23+B24+B25+B26+B27+B28+B29)</f>
        <v>0</v>
      </c>
      <c r="C21" s="35">
        <f t="shared" si="7"/>
        <v>0</v>
      </c>
      <c r="D21" s="35">
        <f t="shared" si="7"/>
        <v>0</v>
      </c>
      <c r="E21" s="35">
        <f t="shared" si="7"/>
        <v>0</v>
      </c>
      <c r="F21" s="35">
        <f t="shared" si="7"/>
        <v>0</v>
      </c>
      <c r="G21" s="35">
        <f t="shared" si="7"/>
        <v>0</v>
      </c>
      <c r="H21" s="21" t="s">
        <v>46</v>
      </c>
    </row>
    <row r="22" spans="1:8" x14ac:dyDescent="0.2">
      <c r="A22" s="26" t="s">
        <v>0</v>
      </c>
      <c r="B22" s="36">
        <v>0</v>
      </c>
      <c r="C22" s="36">
        <v>0</v>
      </c>
      <c r="D22" s="36">
        <f t="shared" ref="D22:D25" si="8">B22+C22</f>
        <v>0</v>
      </c>
      <c r="E22" s="36">
        <v>0</v>
      </c>
      <c r="F22" s="36">
        <v>0</v>
      </c>
      <c r="G22" s="36">
        <f t="shared" ref="G22:G25" si="9">F22-B22</f>
        <v>0</v>
      </c>
      <c r="H22" s="21" t="s">
        <v>37</v>
      </c>
    </row>
    <row r="23" spans="1:8" x14ac:dyDescent="0.2">
      <c r="A23" s="26" t="s">
        <v>1</v>
      </c>
      <c r="B23" s="36">
        <v>0</v>
      </c>
      <c r="C23" s="36">
        <v>0</v>
      </c>
      <c r="D23" s="36">
        <f t="shared" si="8"/>
        <v>0</v>
      </c>
      <c r="E23" s="36">
        <v>0</v>
      </c>
      <c r="F23" s="36">
        <v>0</v>
      </c>
      <c r="G23" s="36">
        <f t="shared" si="9"/>
        <v>0</v>
      </c>
      <c r="H23" s="21" t="s">
        <v>47</v>
      </c>
    </row>
    <row r="24" spans="1:8" x14ac:dyDescent="0.2">
      <c r="A24" s="26" t="s">
        <v>2</v>
      </c>
      <c r="B24" s="36">
        <v>0</v>
      </c>
      <c r="C24" s="36">
        <v>0</v>
      </c>
      <c r="D24" s="36">
        <f t="shared" si="8"/>
        <v>0</v>
      </c>
      <c r="E24" s="36">
        <v>0</v>
      </c>
      <c r="F24" s="36">
        <v>0</v>
      </c>
      <c r="G24" s="36">
        <f t="shared" si="9"/>
        <v>0</v>
      </c>
      <c r="H24" s="21" t="s">
        <v>38</v>
      </c>
    </row>
    <row r="25" spans="1:8" x14ac:dyDescent="0.2">
      <c r="A25" s="26" t="s">
        <v>3</v>
      </c>
      <c r="B25" s="36">
        <v>0</v>
      </c>
      <c r="C25" s="36">
        <v>0</v>
      </c>
      <c r="D25" s="36">
        <f t="shared" si="8"/>
        <v>0</v>
      </c>
      <c r="E25" s="36">
        <v>0</v>
      </c>
      <c r="F25" s="36">
        <v>0</v>
      </c>
      <c r="G25" s="36">
        <f t="shared" si="9"/>
        <v>0</v>
      </c>
      <c r="H25" s="21" t="s">
        <v>39</v>
      </c>
    </row>
    <row r="26" spans="1:8" x14ac:dyDescent="0.2">
      <c r="A26" s="26" t="s">
        <v>28</v>
      </c>
      <c r="B26" s="36">
        <v>0</v>
      </c>
      <c r="C26" s="36">
        <v>0</v>
      </c>
      <c r="D26" s="36">
        <f t="shared" ref="D26" si="10">B26+C26</f>
        <v>0</v>
      </c>
      <c r="E26" s="36">
        <v>0</v>
      </c>
      <c r="F26" s="36">
        <v>0</v>
      </c>
      <c r="G26" s="36">
        <f t="shared" ref="G26" si="11">F26-B26</f>
        <v>0</v>
      </c>
      <c r="H26" s="21" t="s">
        <v>40</v>
      </c>
    </row>
    <row r="27" spans="1:8" x14ac:dyDescent="0.2">
      <c r="A27" s="26" t="s">
        <v>29</v>
      </c>
      <c r="B27" s="36">
        <v>0</v>
      </c>
      <c r="C27" s="36">
        <v>0</v>
      </c>
      <c r="D27" s="36">
        <f t="shared" ref="D27:D29" si="12">B27+C27</f>
        <v>0</v>
      </c>
      <c r="E27" s="36">
        <v>0</v>
      </c>
      <c r="F27" s="36">
        <v>0</v>
      </c>
      <c r="G27" s="36">
        <f t="shared" ref="G27:G29" si="13">F27-B27</f>
        <v>0</v>
      </c>
      <c r="H27" s="21" t="s">
        <v>41</v>
      </c>
    </row>
    <row r="28" spans="1:8" ht="22.5" x14ac:dyDescent="0.2">
      <c r="A28" s="26" t="s">
        <v>30</v>
      </c>
      <c r="B28" s="36">
        <v>0</v>
      </c>
      <c r="C28" s="36">
        <v>0</v>
      </c>
      <c r="D28" s="36">
        <f t="shared" si="12"/>
        <v>0</v>
      </c>
      <c r="E28" s="36">
        <v>0</v>
      </c>
      <c r="F28" s="36">
        <v>0</v>
      </c>
      <c r="G28" s="36">
        <f t="shared" si="13"/>
        <v>0</v>
      </c>
      <c r="H28" s="21" t="s">
        <v>43</v>
      </c>
    </row>
    <row r="29" spans="1:8" ht="22.5" x14ac:dyDescent="0.2">
      <c r="A29" s="26" t="s">
        <v>26</v>
      </c>
      <c r="B29" s="36">
        <v>0</v>
      </c>
      <c r="C29" s="36">
        <v>0</v>
      </c>
      <c r="D29" s="36">
        <f t="shared" si="12"/>
        <v>0</v>
      </c>
      <c r="E29" s="36">
        <v>0</v>
      </c>
      <c r="F29" s="36">
        <v>0</v>
      </c>
      <c r="G29" s="36">
        <f t="shared" si="13"/>
        <v>0</v>
      </c>
      <c r="H29" s="21" t="s">
        <v>44</v>
      </c>
    </row>
    <row r="30" spans="1:8" x14ac:dyDescent="0.2">
      <c r="A30" s="10"/>
      <c r="B30" s="36"/>
      <c r="C30" s="36"/>
      <c r="D30" s="36"/>
      <c r="E30" s="36"/>
      <c r="F30" s="36"/>
      <c r="G30" s="36"/>
      <c r="H30" s="21" t="s">
        <v>46</v>
      </c>
    </row>
    <row r="31" spans="1:8" ht="53.25" customHeight="1" x14ac:dyDescent="0.2">
      <c r="A31" s="27" t="s">
        <v>48</v>
      </c>
      <c r="B31" s="37">
        <f>SUM(B32:B36)</f>
        <v>74585136.129999995</v>
      </c>
      <c r="C31" s="37">
        <f>SUM(C32:C36)</f>
        <v>12423088.739999998</v>
      </c>
      <c r="D31" s="37">
        <f>SUM(D32:D36)</f>
        <v>87008224.870000005</v>
      </c>
      <c r="E31" s="37">
        <f>SUM(E32:E36)</f>
        <v>34704248.840000004</v>
      </c>
      <c r="F31" s="37">
        <f>SUM(F32:F36)</f>
        <v>34704248.840000004</v>
      </c>
      <c r="G31" s="37">
        <f>SUM(G32:G36)</f>
        <v>-39880887.290000007</v>
      </c>
      <c r="H31" s="21" t="s">
        <v>46</v>
      </c>
    </row>
    <row r="32" spans="1:8" x14ac:dyDescent="0.2">
      <c r="A32" s="26" t="s">
        <v>1</v>
      </c>
      <c r="B32" s="36">
        <v>0</v>
      </c>
      <c r="C32" s="36">
        <v>0</v>
      </c>
      <c r="D32" s="36">
        <f>B32+C32</f>
        <v>0</v>
      </c>
      <c r="E32" s="36">
        <v>0</v>
      </c>
      <c r="F32" s="36">
        <v>0</v>
      </c>
      <c r="G32" s="36">
        <f>F32-B32</f>
        <v>0</v>
      </c>
      <c r="H32" s="21" t="s">
        <v>47</v>
      </c>
    </row>
    <row r="33" spans="1:8" x14ac:dyDescent="0.2">
      <c r="A33" s="26" t="s">
        <v>31</v>
      </c>
      <c r="B33" s="36">
        <v>0</v>
      </c>
      <c r="C33" s="36">
        <v>0</v>
      </c>
      <c r="D33" s="36">
        <f>B33+C33</f>
        <v>0</v>
      </c>
      <c r="E33" s="36">
        <v>0</v>
      </c>
      <c r="F33" s="36">
        <v>0</v>
      </c>
      <c r="G33" s="36">
        <f t="shared" ref="G33:G34" si="14">F33-B33</f>
        <v>0</v>
      </c>
      <c r="H33" s="21" t="s">
        <v>40</v>
      </c>
    </row>
    <row r="34" spans="1:8" ht="22.5" x14ac:dyDescent="0.2">
      <c r="A34" s="26" t="s">
        <v>32</v>
      </c>
      <c r="B34" s="36">
        <v>13304257</v>
      </c>
      <c r="C34" s="36">
        <v>11929579.859999999</v>
      </c>
      <c r="D34" s="36">
        <f>B34+C34</f>
        <v>25233836.859999999</v>
      </c>
      <c r="E34" s="36">
        <v>4441239.7300000004</v>
      </c>
      <c r="F34" s="36">
        <v>4441239.7300000004</v>
      </c>
      <c r="G34" s="36">
        <f t="shared" si="14"/>
        <v>-8863017.2699999996</v>
      </c>
      <c r="H34" s="21" t="s">
        <v>42</v>
      </c>
    </row>
    <row r="35" spans="1:8" ht="29.25" customHeight="1" x14ac:dyDescent="0.2">
      <c r="A35" s="26" t="str">
        <f>+A12</f>
        <v>Participaciones, Aportaciones, Convenios, Incentivos de Derivados de la Colaboración Fiscal y Fondos Distintos de Aportaciones</v>
      </c>
      <c r="B35" s="36">
        <f>+B12</f>
        <v>18227548</v>
      </c>
      <c r="C35" s="36">
        <f>+C12</f>
        <v>187858.6</v>
      </c>
      <c r="D35" s="36">
        <f>+B35+C35</f>
        <v>18415406.600000001</v>
      </c>
      <c r="E35" s="36">
        <v>6842575.5999999996</v>
      </c>
      <c r="F35" s="36">
        <v>6842575.5999999996</v>
      </c>
      <c r="G35" s="36">
        <f>+F35-B35</f>
        <v>-11384972.4</v>
      </c>
      <c r="H35" s="21"/>
    </row>
    <row r="36" spans="1:8" ht="22.5" x14ac:dyDescent="0.2">
      <c r="A36" s="26" t="s">
        <v>26</v>
      </c>
      <c r="B36" s="36">
        <v>43053331.130000003</v>
      </c>
      <c r="C36" s="36">
        <v>305650.28000000003</v>
      </c>
      <c r="D36" s="36">
        <f>B36+C36</f>
        <v>43358981.410000004</v>
      </c>
      <c r="E36" s="36">
        <v>23420433.510000002</v>
      </c>
      <c r="F36" s="36">
        <v>23420433.510000002</v>
      </c>
      <c r="G36" s="36">
        <f t="shared" ref="G36" si="15">F36-B36</f>
        <v>-19632897.620000001</v>
      </c>
      <c r="H36" s="21" t="s">
        <v>44</v>
      </c>
    </row>
    <row r="37" spans="1:8" x14ac:dyDescent="0.2">
      <c r="A37" s="10"/>
      <c r="B37" s="36"/>
      <c r="C37" s="36"/>
      <c r="D37" s="36"/>
      <c r="E37" s="36"/>
      <c r="F37" s="36"/>
      <c r="G37" s="36"/>
      <c r="H37" s="21" t="s">
        <v>46</v>
      </c>
    </row>
    <row r="38" spans="1:8" x14ac:dyDescent="0.2">
      <c r="A38" s="25" t="s">
        <v>33</v>
      </c>
      <c r="B38" s="37">
        <f t="shared" ref="B38:G38" si="16">SUM(B39)</f>
        <v>0</v>
      </c>
      <c r="C38" s="37">
        <f t="shared" si="16"/>
        <v>0</v>
      </c>
      <c r="D38" s="37">
        <f t="shared" si="16"/>
        <v>0</v>
      </c>
      <c r="E38" s="37">
        <f t="shared" si="16"/>
        <v>0</v>
      </c>
      <c r="F38" s="37">
        <f t="shared" si="16"/>
        <v>0</v>
      </c>
      <c r="G38" s="37">
        <f t="shared" si="16"/>
        <v>0</v>
      </c>
      <c r="H38" s="21" t="s">
        <v>46</v>
      </c>
    </row>
    <row r="39" spans="1:8" x14ac:dyDescent="0.2">
      <c r="A39" s="26" t="s">
        <v>6</v>
      </c>
      <c r="B39" s="36">
        <v>0</v>
      </c>
      <c r="C39" s="36">
        <v>0</v>
      </c>
      <c r="D39" s="36">
        <f>B39+C39</f>
        <v>0</v>
      </c>
      <c r="E39" s="36">
        <v>0</v>
      </c>
      <c r="F39" s="36">
        <v>0</v>
      </c>
      <c r="G39" s="36">
        <f>F39-B39</f>
        <v>0</v>
      </c>
      <c r="H39" s="21" t="s">
        <v>45</v>
      </c>
    </row>
    <row r="40" spans="1:8" x14ac:dyDescent="0.2">
      <c r="A40" s="26"/>
      <c r="B40" s="36"/>
      <c r="C40" s="36"/>
      <c r="D40" s="36"/>
      <c r="E40" s="36"/>
      <c r="F40" s="36"/>
      <c r="G40" s="36"/>
      <c r="H40" s="21"/>
    </row>
    <row r="41" spans="1:8" x14ac:dyDescent="0.2">
      <c r="A41" s="11" t="s">
        <v>13</v>
      </c>
      <c r="B41" s="32">
        <f>SUM(B38+B31+B21)</f>
        <v>74585136.129999995</v>
      </c>
      <c r="C41" s="32">
        <f>SUM(C38+C31+C21)</f>
        <v>12423088.739999998</v>
      </c>
      <c r="D41" s="32">
        <f>SUM(D38+D31+D21)</f>
        <v>87008224.870000005</v>
      </c>
      <c r="E41" s="32">
        <f>SUM(E38+E31+E21)</f>
        <v>34704248.840000004</v>
      </c>
      <c r="F41" s="32">
        <f>SUM(F38+F31+F21)</f>
        <v>34704248.840000004</v>
      </c>
      <c r="G41" s="34">
        <f>SUM(G38+G31+G21)</f>
        <v>-39880887.290000007</v>
      </c>
      <c r="H41" s="21" t="s">
        <v>46</v>
      </c>
    </row>
    <row r="42" spans="1:8" x14ac:dyDescent="0.2">
      <c r="A42" s="13"/>
      <c r="B42" s="14"/>
      <c r="C42" s="14"/>
      <c r="D42" s="14"/>
      <c r="E42" s="15" t="s">
        <v>21</v>
      </c>
      <c r="F42" s="16"/>
      <c r="G42" s="12"/>
      <c r="H42" s="21" t="s">
        <v>46</v>
      </c>
    </row>
    <row r="43" spans="1:8" x14ac:dyDescent="0.2">
      <c r="A43" s="22" t="s">
        <v>49</v>
      </c>
    </row>
    <row r="44" spans="1:8" ht="22.5" x14ac:dyDescent="0.2">
      <c r="A44" s="19" t="s">
        <v>34</v>
      </c>
    </row>
    <row r="45" spans="1:8" x14ac:dyDescent="0.2">
      <c r="A45" s="20" t="s">
        <v>35</v>
      </c>
    </row>
    <row r="46" spans="1:8" ht="30.75" customHeight="1" x14ac:dyDescent="0.2">
      <c r="A46" s="75" t="s">
        <v>36</v>
      </c>
      <c r="B46" s="75"/>
      <c r="C46" s="75"/>
      <c r="D46" s="75"/>
      <c r="E46" s="75"/>
      <c r="F46" s="75"/>
      <c r="G46" s="75"/>
    </row>
    <row r="47" spans="1:8" ht="30.75" customHeight="1" x14ac:dyDescent="0.2">
      <c r="A47" s="28"/>
      <c r="B47" s="28"/>
      <c r="C47" s="28"/>
      <c r="D47" s="28"/>
      <c r="E47" s="28"/>
      <c r="F47" s="28"/>
      <c r="G47" s="28"/>
    </row>
    <row r="48" spans="1:8" ht="30.75" customHeight="1" x14ac:dyDescent="0.2">
      <c r="A48" s="38"/>
      <c r="B48" s="38"/>
      <c r="C48" s="38"/>
      <c r="D48" s="38"/>
      <c r="E48" s="38"/>
      <c r="F48" s="38"/>
      <c r="G48" s="38"/>
    </row>
    <row r="49" spans="1:7" ht="30.75" customHeight="1" x14ac:dyDescent="0.2">
      <c r="A49" s="28"/>
      <c r="B49" s="28"/>
      <c r="C49" s="28"/>
      <c r="D49" s="28"/>
      <c r="E49" s="28"/>
      <c r="F49" s="28"/>
      <c r="G49" s="28"/>
    </row>
    <row r="50" spans="1:7" ht="30.75" customHeight="1" x14ac:dyDescent="0.2">
      <c r="A50" s="28"/>
      <c r="B50" s="28"/>
      <c r="C50" s="28"/>
      <c r="D50" s="28"/>
      <c r="E50" s="28"/>
      <c r="F50" s="28"/>
      <c r="G50" s="28"/>
    </row>
  </sheetData>
  <sheetProtection formatCells="0" formatColumns="0" formatRows="0" insertRows="0" autoFilter="0"/>
  <mergeCells count="8">
    <mergeCell ref="A1:G1"/>
    <mergeCell ref="A2:A4"/>
    <mergeCell ref="A18:A20"/>
    <mergeCell ref="A46:G46"/>
    <mergeCell ref="B2:F2"/>
    <mergeCell ref="G2:G3"/>
    <mergeCell ref="B18:F18"/>
    <mergeCell ref="G18:G19"/>
  </mergeCells>
  <printOptions horizontalCentered="1"/>
  <pageMargins left="0.11811023622047245" right="0.11811023622047245" top="0.35433070866141736" bottom="0.15748031496062992" header="0.31496062992125984" footer="0.31496062992125984"/>
  <pageSetup paperSize="119" scale="75" orientation="landscape" r:id="rId1"/>
  <ignoredErrors>
    <ignoredError sqref="B20:F20 B4:F4 H41:H42 H36:H39 H5:H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D621-DB4E-45AA-A7DE-64F2CD4B6695}">
  <dimension ref="A1:H35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42" customWidth="1"/>
    <col min="2" max="2" width="17.83203125" style="42" customWidth="1"/>
    <col min="3" max="3" width="19.83203125" style="42" customWidth="1"/>
    <col min="4" max="5" width="17.83203125" style="42" customWidth="1"/>
    <col min="6" max="6" width="18.83203125" style="42" customWidth="1"/>
    <col min="7" max="7" width="17.83203125" style="42" customWidth="1"/>
    <col min="8" max="16384" width="12" style="42"/>
  </cols>
  <sheetData>
    <row r="1" spans="1:8" s="39" customFormat="1" ht="39.950000000000003" customHeight="1" x14ac:dyDescent="0.2">
      <c r="A1" s="78" t="s">
        <v>50</v>
      </c>
      <c r="B1" s="79"/>
      <c r="C1" s="79"/>
      <c r="D1" s="79"/>
      <c r="E1" s="79"/>
      <c r="F1" s="79"/>
      <c r="G1" s="80"/>
    </row>
    <row r="2" spans="1:8" ht="10.15" customHeight="1" x14ac:dyDescent="0.2">
      <c r="A2" s="40" t="s">
        <v>14</v>
      </c>
      <c r="B2" s="79" t="s">
        <v>22</v>
      </c>
      <c r="C2" s="79"/>
      <c r="D2" s="79"/>
      <c r="E2" s="79"/>
      <c r="F2" s="79"/>
      <c r="G2" s="81" t="s">
        <v>19</v>
      </c>
      <c r="H2" s="41" t="s">
        <v>46</v>
      </c>
    </row>
    <row r="3" spans="1:8" ht="22.5" x14ac:dyDescent="0.2">
      <c r="A3" s="83" t="s">
        <v>51</v>
      </c>
      <c r="B3" s="43" t="s">
        <v>15</v>
      </c>
      <c r="C3" s="44" t="s">
        <v>20</v>
      </c>
      <c r="D3" s="44" t="s">
        <v>16</v>
      </c>
      <c r="E3" s="44" t="s">
        <v>17</v>
      </c>
      <c r="F3" s="45" t="s">
        <v>18</v>
      </c>
      <c r="G3" s="82"/>
      <c r="H3" s="41" t="s">
        <v>46</v>
      </c>
    </row>
    <row r="4" spans="1:8" ht="22.5" customHeight="1" x14ac:dyDescent="0.2">
      <c r="A4" s="84"/>
      <c r="B4" s="46" t="s">
        <v>7</v>
      </c>
      <c r="C4" s="47" t="s">
        <v>8</v>
      </c>
      <c r="D4" s="47" t="s">
        <v>9</v>
      </c>
      <c r="E4" s="47" t="s">
        <v>10</v>
      </c>
      <c r="F4" s="47" t="s">
        <v>11</v>
      </c>
      <c r="G4" s="47" t="s">
        <v>12</v>
      </c>
      <c r="H4" s="41" t="s">
        <v>46</v>
      </c>
    </row>
    <row r="5" spans="1:8" x14ac:dyDescent="0.2">
      <c r="A5" s="48" t="s">
        <v>27</v>
      </c>
      <c r="B5" s="49">
        <f t="shared" ref="B5:G5" si="0">SUM(B6+B7+B8+B9+B10+B11+B12+B13)</f>
        <v>0</v>
      </c>
      <c r="C5" s="49">
        <f t="shared" si="0"/>
        <v>0</v>
      </c>
      <c r="D5" s="49">
        <f t="shared" si="0"/>
        <v>0</v>
      </c>
      <c r="E5" s="49">
        <f t="shared" si="0"/>
        <v>0</v>
      </c>
      <c r="F5" s="49">
        <f t="shared" si="0"/>
        <v>0</v>
      </c>
      <c r="G5" s="49">
        <f t="shared" si="0"/>
        <v>0</v>
      </c>
      <c r="H5" s="41" t="s">
        <v>46</v>
      </c>
    </row>
    <row r="6" spans="1:8" x14ac:dyDescent="0.2">
      <c r="A6" s="50" t="s">
        <v>0</v>
      </c>
      <c r="B6" s="51">
        <v>0</v>
      </c>
      <c r="C6" s="51">
        <v>0</v>
      </c>
      <c r="D6" s="51">
        <f t="shared" ref="D6:D13" si="1">B6+C6</f>
        <v>0</v>
      </c>
      <c r="E6" s="51">
        <v>0</v>
      </c>
      <c r="F6" s="51">
        <v>0</v>
      </c>
      <c r="G6" s="51">
        <f t="shared" ref="G6:G13" si="2">F6-B6</f>
        <v>0</v>
      </c>
      <c r="H6" s="41" t="s">
        <v>37</v>
      </c>
    </row>
    <row r="7" spans="1:8" x14ac:dyDescent="0.2">
      <c r="A7" s="50" t="s">
        <v>1</v>
      </c>
      <c r="B7" s="51">
        <v>0</v>
      </c>
      <c r="C7" s="51">
        <v>0</v>
      </c>
      <c r="D7" s="51">
        <f t="shared" si="1"/>
        <v>0</v>
      </c>
      <c r="E7" s="51">
        <v>0</v>
      </c>
      <c r="F7" s="51">
        <v>0</v>
      </c>
      <c r="G7" s="51">
        <f t="shared" si="2"/>
        <v>0</v>
      </c>
      <c r="H7" s="41" t="s">
        <v>47</v>
      </c>
    </row>
    <row r="8" spans="1:8" x14ac:dyDescent="0.2">
      <c r="A8" s="50" t="s">
        <v>2</v>
      </c>
      <c r="B8" s="51">
        <v>0</v>
      </c>
      <c r="C8" s="51">
        <v>0</v>
      </c>
      <c r="D8" s="51">
        <f t="shared" si="1"/>
        <v>0</v>
      </c>
      <c r="E8" s="51">
        <v>0</v>
      </c>
      <c r="F8" s="51">
        <v>0</v>
      </c>
      <c r="G8" s="51">
        <f t="shared" si="2"/>
        <v>0</v>
      </c>
      <c r="H8" s="41" t="s">
        <v>38</v>
      </c>
    </row>
    <row r="9" spans="1:8" x14ac:dyDescent="0.2">
      <c r="A9" s="50" t="s">
        <v>3</v>
      </c>
      <c r="B9" s="51">
        <v>0</v>
      </c>
      <c r="C9" s="51">
        <v>0</v>
      </c>
      <c r="D9" s="51">
        <f t="shared" si="1"/>
        <v>0</v>
      </c>
      <c r="E9" s="51">
        <v>0</v>
      </c>
      <c r="F9" s="51">
        <v>0</v>
      </c>
      <c r="G9" s="51">
        <f t="shared" si="2"/>
        <v>0</v>
      </c>
      <c r="H9" s="41" t="s">
        <v>39</v>
      </c>
    </row>
    <row r="10" spans="1:8" x14ac:dyDescent="0.2">
      <c r="A10" s="50" t="s">
        <v>28</v>
      </c>
      <c r="B10" s="51">
        <v>0</v>
      </c>
      <c r="C10" s="51">
        <v>0</v>
      </c>
      <c r="D10" s="51">
        <f t="shared" si="1"/>
        <v>0</v>
      </c>
      <c r="E10" s="51">
        <v>0</v>
      </c>
      <c r="F10" s="51">
        <v>0</v>
      </c>
      <c r="G10" s="51">
        <f t="shared" si="2"/>
        <v>0</v>
      </c>
      <c r="H10" s="41" t="s">
        <v>40</v>
      </c>
    </row>
    <row r="11" spans="1:8" x14ac:dyDescent="0.2">
      <c r="A11" s="50" t="s">
        <v>29</v>
      </c>
      <c r="B11" s="51">
        <v>0</v>
      </c>
      <c r="C11" s="51">
        <v>0</v>
      </c>
      <c r="D11" s="51">
        <f t="shared" si="1"/>
        <v>0</v>
      </c>
      <c r="E11" s="51">
        <v>0</v>
      </c>
      <c r="F11" s="51">
        <v>0</v>
      </c>
      <c r="G11" s="51">
        <f t="shared" si="2"/>
        <v>0</v>
      </c>
      <c r="H11" s="41" t="s">
        <v>41</v>
      </c>
    </row>
    <row r="12" spans="1:8" ht="22.5" x14ac:dyDescent="0.2">
      <c r="A12" s="50" t="s">
        <v>30</v>
      </c>
      <c r="B12" s="51">
        <v>0</v>
      </c>
      <c r="C12" s="51">
        <v>0</v>
      </c>
      <c r="D12" s="51">
        <f t="shared" si="1"/>
        <v>0</v>
      </c>
      <c r="E12" s="51">
        <v>0</v>
      </c>
      <c r="F12" s="51">
        <v>0</v>
      </c>
      <c r="G12" s="51">
        <f t="shared" si="2"/>
        <v>0</v>
      </c>
      <c r="H12" s="41" t="s">
        <v>43</v>
      </c>
    </row>
    <row r="13" spans="1:8" ht="22.5" x14ac:dyDescent="0.2">
      <c r="A13" s="50" t="s">
        <v>26</v>
      </c>
      <c r="B13" s="51">
        <v>0</v>
      </c>
      <c r="C13" s="51">
        <v>0</v>
      </c>
      <c r="D13" s="51">
        <f t="shared" si="1"/>
        <v>0</v>
      </c>
      <c r="E13" s="51">
        <v>0</v>
      </c>
      <c r="F13" s="51">
        <v>0</v>
      </c>
      <c r="G13" s="51">
        <f t="shared" si="2"/>
        <v>0</v>
      </c>
      <c r="H13" s="41" t="s">
        <v>44</v>
      </c>
    </row>
    <row r="14" spans="1:8" x14ac:dyDescent="0.2">
      <c r="A14" s="52"/>
      <c r="B14" s="51"/>
      <c r="C14" s="51"/>
      <c r="D14" s="51"/>
      <c r="E14" s="51"/>
      <c r="F14" s="51"/>
      <c r="G14" s="51"/>
      <c r="H14" s="41" t="s">
        <v>46</v>
      </c>
    </row>
    <row r="15" spans="1:8" ht="41.25" customHeight="1" x14ac:dyDescent="0.2">
      <c r="A15" s="53" t="s">
        <v>48</v>
      </c>
      <c r="B15" s="54">
        <f t="shared" ref="B15:G15" si="3">SUM(B16:B20)</f>
        <v>74585136.129999995</v>
      </c>
      <c r="C15" s="54">
        <f t="shared" si="3"/>
        <v>12423088.739999998</v>
      </c>
      <c r="D15" s="54">
        <f t="shared" si="3"/>
        <v>87008224.870000005</v>
      </c>
      <c r="E15" s="54">
        <f t="shared" si="3"/>
        <v>34704248.840000004</v>
      </c>
      <c r="F15" s="54">
        <f t="shared" si="3"/>
        <v>34704248.840000004</v>
      </c>
      <c r="G15" s="54">
        <f t="shared" si="3"/>
        <v>-39880887.290000007</v>
      </c>
      <c r="H15" s="41" t="s">
        <v>46</v>
      </c>
    </row>
    <row r="16" spans="1:8" x14ac:dyDescent="0.2">
      <c r="A16" s="50" t="s">
        <v>1</v>
      </c>
      <c r="B16" s="51">
        <v>0</v>
      </c>
      <c r="C16" s="51">
        <v>0</v>
      </c>
      <c r="D16" s="51">
        <f>B16+C16</f>
        <v>0</v>
      </c>
      <c r="E16" s="51">
        <v>0</v>
      </c>
      <c r="F16" s="51">
        <v>0</v>
      </c>
      <c r="G16" s="51">
        <f>F16-B16</f>
        <v>0</v>
      </c>
      <c r="H16" s="41" t="s">
        <v>47</v>
      </c>
    </row>
    <row r="17" spans="1:8" x14ac:dyDescent="0.2">
      <c r="A17" s="50" t="s">
        <v>31</v>
      </c>
      <c r="B17" s="51">
        <v>0</v>
      </c>
      <c r="C17" s="51">
        <v>0</v>
      </c>
      <c r="D17" s="51">
        <f>B17+C17</f>
        <v>0</v>
      </c>
      <c r="E17" s="51">
        <v>0</v>
      </c>
      <c r="F17" s="51">
        <v>0</v>
      </c>
      <c r="G17" s="51">
        <f t="shared" ref="G17:G20" si="4">F17-B17</f>
        <v>0</v>
      </c>
      <c r="H17" s="41" t="s">
        <v>40</v>
      </c>
    </row>
    <row r="18" spans="1:8" ht="22.5" x14ac:dyDescent="0.2">
      <c r="A18" s="50" t="s">
        <v>32</v>
      </c>
      <c r="B18" s="51">
        <v>13304257</v>
      </c>
      <c r="C18" s="51">
        <v>11929579.859999999</v>
      </c>
      <c r="D18" s="51">
        <f>B18+C18</f>
        <v>25233836.859999999</v>
      </c>
      <c r="E18" s="51">
        <v>4441239.7300000004</v>
      </c>
      <c r="F18" s="51">
        <v>4441239.7300000004</v>
      </c>
      <c r="G18" s="51">
        <f t="shared" si="4"/>
        <v>-8863017.2699999996</v>
      </c>
      <c r="H18" s="41" t="s">
        <v>42</v>
      </c>
    </row>
    <row r="19" spans="1:8" ht="22.5" x14ac:dyDescent="0.2">
      <c r="A19" s="50" t="s">
        <v>25</v>
      </c>
      <c r="B19" s="51">
        <v>18227548</v>
      </c>
      <c r="C19" s="51">
        <v>187858.6</v>
      </c>
      <c r="D19" s="51">
        <f>+B19+C19</f>
        <v>18415406.600000001</v>
      </c>
      <c r="E19" s="51">
        <v>6842575.5999999996</v>
      </c>
      <c r="F19" s="51">
        <v>6842575.5999999996</v>
      </c>
      <c r="G19" s="51">
        <f>+F19-B19</f>
        <v>-11384972.4</v>
      </c>
      <c r="H19" s="41"/>
    </row>
    <row r="20" spans="1:8" ht="22.5" x14ac:dyDescent="0.2">
      <c r="A20" s="50" t="s">
        <v>26</v>
      </c>
      <c r="B20" s="51">
        <v>43053331.130000003</v>
      </c>
      <c r="C20" s="51">
        <v>305650.28000000003</v>
      </c>
      <c r="D20" s="51">
        <f>B20+C20</f>
        <v>43358981.410000004</v>
      </c>
      <c r="E20" s="51">
        <v>23420433.510000002</v>
      </c>
      <c r="F20" s="51">
        <v>23420433.510000002</v>
      </c>
      <c r="G20" s="51">
        <f t="shared" si="4"/>
        <v>-19632897.620000001</v>
      </c>
      <c r="H20" s="41" t="s">
        <v>44</v>
      </c>
    </row>
    <row r="21" spans="1:8" x14ac:dyDescent="0.2">
      <c r="A21" s="52"/>
      <c r="B21" s="51"/>
      <c r="C21" s="51"/>
      <c r="D21" s="51"/>
      <c r="E21" s="51"/>
      <c r="F21" s="51"/>
      <c r="G21" s="51"/>
      <c r="H21" s="41" t="s">
        <v>46</v>
      </c>
    </row>
    <row r="22" spans="1:8" x14ac:dyDescent="0.2">
      <c r="A22" s="48" t="s">
        <v>33</v>
      </c>
      <c r="B22" s="54">
        <f t="shared" ref="B22:G22" si="5">SUM(B23)</f>
        <v>0</v>
      </c>
      <c r="C22" s="54">
        <f t="shared" si="5"/>
        <v>0</v>
      </c>
      <c r="D22" s="54">
        <f t="shared" si="5"/>
        <v>0</v>
      </c>
      <c r="E22" s="54">
        <f t="shared" si="5"/>
        <v>0</v>
      </c>
      <c r="F22" s="54">
        <f t="shared" si="5"/>
        <v>0</v>
      </c>
      <c r="G22" s="54">
        <f t="shared" si="5"/>
        <v>0</v>
      </c>
      <c r="H22" s="41" t="s">
        <v>46</v>
      </c>
    </row>
    <row r="23" spans="1:8" x14ac:dyDescent="0.2">
      <c r="A23" s="50" t="s">
        <v>6</v>
      </c>
      <c r="B23" s="51">
        <v>0</v>
      </c>
      <c r="C23" s="51">
        <v>0</v>
      </c>
      <c r="D23" s="51">
        <f>B23+C23</f>
        <v>0</v>
      </c>
      <c r="E23" s="51">
        <v>0</v>
      </c>
      <c r="F23" s="51">
        <v>0</v>
      </c>
      <c r="G23" s="51">
        <f>F23-B23</f>
        <v>0</v>
      </c>
      <c r="H23" s="41" t="s">
        <v>45</v>
      </c>
    </row>
    <row r="24" spans="1:8" x14ac:dyDescent="0.2">
      <c r="A24" s="50"/>
      <c r="B24" s="51"/>
      <c r="C24" s="51"/>
      <c r="D24" s="51"/>
      <c r="E24" s="51"/>
      <c r="F24" s="51"/>
      <c r="G24" s="51"/>
      <c r="H24" s="41"/>
    </row>
    <row r="25" spans="1:8" x14ac:dyDescent="0.2">
      <c r="A25" s="55" t="s">
        <v>13</v>
      </c>
      <c r="B25" s="56">
        <f>SUM(B22+B15+B5)</f>
        <v>74585136.129999995</v>
      </c>
      <c r="C25" s="56">
        <f>SUM(C22+C15+C5)</f>
        <v>12423088.739999998</v>
      </c>
      <c r="D25" s="56">
        <f>SUM(D22+D15+D5)</f>
        <v>87008224.870000005</v>
      </c>
      <c r="E25" s="56">
        <f>SUM(E22+E15+E5)</f>
        <v>34704248.840000004</v>
      </c>
      <c r="F25" s="56">
        <f>SUM(F22+F15+F5)</f>
        <v>34704248.840000004</v>
      </c>
      <c r="G25" s="57">
        <f t="shared" ref="G25" si="6">SUM(G22+G15+G5)</f>
        <v>-39880887.290000007</v>
      </c>
      <c r="H25" s="41" t="s">
        <v>46</v>
      </c>
    </row>
    <row r="26" spans="1:8" x14ac:dyDescent="0.2">
      <c r="A26" s="58"/>
      <c r="B26" s="59"/>
      <c r="C26" s="59"/>
      <c r="D26" s="59"/>
      <c r="E26" s="60" t="s">
        <v>21</v>
      </c>
      <c r="F26" s="61"/>
      <c r="G26" s="62"/>
      <c r="H26" s="41" t="s">
        <v>46</v>
      </c>
    </row>
    <row r="27" spans="1:8" x14ac:dyDescent="0.2">
      <c r="A27" s="22" t="s">
        <v>49</v>
      </c>
    </row>
    <row r="28" spans="1:8" ht="22.5" x14ac:dyDescent="0.2">
      <c r="A28" s="63" t="s">
        <v>34</v>
      </c>
    </row>
    <row r="29" spans="1:8" x14ac:dyDescent="0.2">
      <c r="A29" s="64" t="s">
        <v>35</v>
      </c>
    </row>
    <row r="30" spans="1:8" ht="30.75" customHeight="1" x14ac:dyDescent="0.2">
      <c r="A30" s="85" t="s">
        <v>36</v>
      </c>
      <c r="B30" s="85"/>
      <c r="C30" s="85"/>
      <c r="D30" s="85"/>
      <c r="E30" s="85"/>
      <c r="F30" s="85"/>
      <c r="G30" s="85"/>
    </row>
    <row r="31" spans="1:8" ht="30.75" customHeight="1" x14ac:dyDescent="0.2">
      <c r="A31" s="65"/>
      <c r="B31" s="86"/>
      <c r="C31" s="86"/>
      <c r="D31" s="86"/>
      <c r="E31" s="86"/>
      <c r="F31" s="86"/>
      <c r="G31" s="86"/>
    </row>
    <row r="32" spans="1:8" ht="30.75" customHeight="1" x14ac:dyDescent="0.2">
      <c r="A32" s="65"/>
      <c r="B32" s="87"/>
      <c r="C32" s="87"/>
      <c r="D32" s="87"/>
      <c r="E32" s="87"/>
      <c r="F32" s="87"/>
      <c r="G32" s="87"/>
    </row>
    <row r="33" spans="1:7" ht="30.75" customHeight="1" x14ac:dyDescent="0.2">
      <c r="A33" s="65"/>
      <c r="B33" s="65"/>
      <c r="C33" s="65"/>
      <c r="D33" s="65"/>
      <c r="E33" s="65"/>
      <c r="F33" s="65"/>
      <c r="G33" s="65"/>
    </row>
    <row r="34" spans="1:7" ht="30.75" customHeight="1" x14ac:dyDescent="0.2">
      <c r="A34" s="65"/>
      <c r="B34" s="65"/>
      <c r="C34" s="65"/>
      <c r="D34" s="65"/>
      <c r="E34" s="65"/>
      <c r="F34" s="65"/>
      <c r="G34" s="65"/>
    </row>
    <row r="35" spans="1:7" ht="30.75" customHeight="1" x14ac:dyDescent="0.2">
      <c r="A35" s="65"/>
      <c r="B35" s="65"/>
      <c r="C35" s="65"/>
      <c r="D35" s="65"/>
      <c r="E35" s="65"/>
      <c r="F35" s="65"/>
      <c r="G35" s="65"/>
    </row>
  </sheetData>
  <sheetProtection formatCells="0" formatColumns="0" formatRows="0" insertRows="0" autoFilter="0"/>
  <mergeCells count="5">
    <mergeCell ref="A1:G1"/>
    <mergeCell ref="B2:F2"/>
    <mergeCell ref="G2:G3"/>
    <mergeCell ref="A3:A4"/>
    <mergeCell ref="A30:G30"/>
  </mergeCells>
  <printOptions horizontalCentered="1"/>
  <pageMargins left="0.11811023622047245" right="0.11811023622047245" top="0.35433070866141736" bottom="0.15748031496062992" header="0.31496062992125984" footer="0.31496062992125984"/>
  <pageSetup paperSize="11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COMPLEMENTA</vt:lpstr>
      <vt:lpstr>EAI!Área_de_impresión</vt:lpstr>
      <vt:lpstr>'EAI COMPLEMENTA'!Área_de_impresión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2023-07-21T20:29:09Z</cp:lastPrinted>
  <dcterms:created xsi:type="dcterms:W3CDTF">2012-12-11T20:48:19Z</dcterms:created>
  <dcterms:modified xsi:type="dcterms:W3CDTF">2023-07-26T17:37:30Z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