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tabilidad\MARTIN\MANUALES\ESTADOS FINANCIEROS 1ER TRIMESTRE 2023 TRABAJAND COPIA PARA 2DO TRIMESTRE\ESTADOS FINANCIEROS PARA SUBIR AL PORTAL UPB 2DO TRIMESTRE 2023\2.- INFORMACIÓN PRESUPUESTARIA\"/>
    </mc:Choice>
  </mc:AlternateContent>
  <xr:revisionPtr revIDLastSave="0" documentId="8_{B0167983-95F3-468D-A746-8136E9F7BF39}" xr6:coauthVersionLast="36" xr6:coauthVersionMax="36" xr10:uidLastSave="{00000000-0000-0000-0000-000000000000}"/>
  <bookViews>
    <workbookView xWindow="0" yWindow="0" windowWidth="24000" windowHeight="9525" xr2:uid="{13AEE1C0-5737-44F7-8F3D-AB0C92B2D997}"/>
  </bookViews>
  <sheets>
    <sheet name="EAE 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'EAE COG'!$A$3:$G$76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FECHA1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U1_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D69" i="1"/>
  <c r="G69" i="1" s="1"/>
  <c r="C69" i="1"/>
  <c r="B69" i="1"/>
  <c r="D68" i="1"/>
  <c r="G68" i="1" s="1"/>
  <c r="D67" i="1"/>
  <c r="G67" i="1" s="1"/>
  <c r="D66" i="1"/>
  <c r="G66" i="1" s="1"/>
  <c r="F65" i="1"/>
  <c r="E65" i="1"/>
  <c r="D65" i="1"/>
  <c r="G65" i="1" s="1"/>
  <c r="C65" i="1"/>
  <c r="B65" i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D57" i="1"/>
  <c r="G57" i="1" s="1"/>
  <c r="C57" i="1"/>
  <c r="B57" i="1"/>
  <c r="D56" i="1"/>
  <c r="G56" i="1" s="1"/>
  <c r="D55" i="1"/>
  <c r="G55" i="1" s="1"/>
  <c r="D54" i="1"/>
  <c r="G54" i="1" s="1"/>
  <c r="F53" i="1"/>
  <c r="E53" i="1"/>
  <c r="D53" i="1"/>
  <c r="G53" i="1" s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D43" i="1"/>
  <c r="G43" i="1" s="1"/>
  <c r="C43" i="1"/>
  <c r="B43" i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F33" i="1"/>
  <c r="E33" i="1"/>
  <c r="D33" i="1"/>
  <c r="G33" i="1" s="1"/>
  <c r="C33" i="1"/>
  <c r="B33" i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D13" i="1"/>
  <c r="G13" i="1" s="1"/>
  <c r="C13" i="1"/>
  <c r="B13" i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77" i="1" s="1"/>
  <c r="E5" i="1"/>
  <c r="E77" i="1" s="1"/>
  <c r="D5" i="1"/>
  <c r="G5" i="1" s="1"/>
  <c r="G77" i="1" s="1"/>
  <c r="C5" i="1"/>
  <c r="C77" i="1" s="1"/>
  <c r="B5" i="1"/>
  <c r="B77" i="1" s="1"/>
  <c r="D77" i="1" l="1"/>
</calcChain>
</file>

<file path=xl/sharedStrings.xml><?xml version="1.0" encoding="utf-8"?>
<sst xmlns="http://schemas.openxmlformats.org/spreadsheetml/2006/main" count="85" uniqueCount="85">
  <si>
    <t>UNIVERSIDAD POLITECNICA DEL BICENTENARIO
Estado Analítico del Ejercicio del Presupuesto de Egresos
Clasificación por Objeto del Gasto (Capítulo y Concepto)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</si>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</sst>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/>
    </xf>
    <xf numFmtId="3" fontId="2" fillId="0" borderId="5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</xf>
    <xf numFmtId="3" fontId="3" fillId="0" borderId="11" xfId="0" applyNumberFormat="1" applyFont="1" applyFill="1" applyBorder="1" applyProtection="1">
      <protection locked="0"/>
    </xf>
    <xf numFmtId="0" fontId="4" fillId="0" borderId="10" xfId="0" applyFont="1" applyBorder="1" applyAlignment="1">
      <alignment horizontal="center" vertical="center" wrapText="1"/>
    </xf>
    <xf numFmtId="3" fontId="2" fillId="0" borderId="11" xfId="0" applyNumberFormat="1" applyFont="1" applyFill="1" applyBorder="1" applyProtection="1">
      <protection locked="0"/>
    </xf>
    <xf numFmtId="0" fontId="5" fillId="0" borderId="1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indent="1"/>
    </xf>
    <xf numFmtId="3" fontId="3" fillId="0" borderId="8" xfId="0" applyNumberFormat="1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3" fontId="2" fillId="0" borderId="8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</cellXfs>
  <cellStyles count="2">
    <cellStyle name="Normal" xfId="0" builtinId="0"/>
    <cellStyle name="Normal 3 4" xfId="1" xr:uid="{30E140BE-C33B-4DDF-B382-EADFF2155C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88</xdr:row>
      <xdr:rowOff>76200</xdr:rowOff>
    </xdr:from>
    <xdr:to>
      <xdr:col>6</xdr:col>
      <xdr:colOff>688862</xdr:colOff>
      <xdr:row>91</xdr:row>
      <xdr:rowOff>133830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1FCE39-3921-45EB-8F09-F566E55B6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13306425"/>
          <a:ext cx="8476390" cy="4862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MARTIN/MANUALES/ESTADOS%20FINANCIEROS%201ER%20TRIMESTRE%202023%20TRABAJAND%20COPIA%20PARA%202DO%20TRIMESTRE/00%20Archivo%20CPA%202023%202DO%20TRIMESTRE%20Editable%20UP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EADOP"/>
      <sheetName val="IPC"/>
      <sheetName val="Notas a los Edos Financieros"/>
      <sheetName val="ND ESF"/>
      <sheetName val="ND ACT"/>
      <sheetName val="ND VHP"/>
      <sheetName val="ND EFE"/>
      <sheetName val="Conciliacion_Ig"/>
      <sheetName val="Conciliacion_Eg"/>
      <sheetName val="Memoria"/>
      <sheetName val="EAI"/>
      <sheetName val="EAI COMPLEMENTA"/>
      <sheetName val="EAE CA"/>
      <sheetName val="EAE CTG"/>
      <sheetName val="EAE COG"/>
      <sheetName val="EAE CFF"/>
      <sheetName val="EN"/>
      <sheetName val="ID"/>
      <sheetName val="FFF"/>
      <sheetName val="GCP"/>
      <sheetName val="PyPI"/>
      <sheetName val="INR"/>
      <sheetName val="IPF"/>
      <sheetName val="Muebles_Contable"/>
      <sheetName val="0341_Muebles_UPB 2T 2023"/>
      <sheetName val="Inmuebles_Contable"/>
      <sheetName val="0341_Inmuebles_UPB 2T 2023"/>
      <sheetName val="CBP"/>
      <sheetName val="DGTOF"/>
      <sheetName val="RAS AYUDAS 2023"/>
      <sheetName val="Esq Bur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F3578-0619-4777-810A-56A91DE85930}">
  <dimension ref="A1:H80"/>
  <sheetViews>
    <sheetView showGridLines="0" tabSelected="1" zoomScale="85" zoomScaleNormal="85" workbookViewId="0">
      <selection activeCell="B15" sqref="B15"/>
    </sheetView>
  </sheetViews>
  <sheetFormatPr baseColWidth="10" defaultColWidth="12" defaultRowHeight="11.25" x14ac:dyDescent="0.2"/>
  <cols>
    <col min="1" max="1" width="62.83203125" style="3" customWidth="1"/>
    <col min="2" max="2" width="15.5" style="3" customWidth="1"/>
    <col min="3" max="3" width="18.6640625" style="3" customWidth="1"/>
    <col min="4" max="4" width="17.5" style="3" customWidth="1"/>
    <col min="5" max="6" width="16.5" style="3" customWidth="1"/>
    <col min="7" max="7" width="17" style="3" customWidth="1"/>
    <col min="8" max="16384" width="12" style="3"/>
  </cols>
  <sheetData>
    <row r="1" spans="1:8" ht="50.1" customHeight="1" x14ac:dyDescent="0.2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 t="s">
        <v>1</v>
      </c>
      <c r="B2" s="5" t="s">
        <v>2</v>
      </c>
      <c r="C2" s="1"/>
      <c r="D2" s="1"/>
      <c r="E2" s="1"/>
      <c r="F2" s="2"/>
      <c r="G2" s="6" t="s">
        <v>3</v>
      </c>
    </row>
    <row r="3" spans="1:8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">
      <c r="A5" s="12" t="s">
        <v>11</v>
      </c>
      <c r="B5" s="13">
        <f>SUM(B6:B12)</f>
        <v>49988079.169999994</v>
      </c>
      <c r="C5" s="13">
        <f>SUM(C6:C12)</f>
        <v>2423141.0500000003</v>
      </c>
      <c r="D5" s="13">
        <f>B5+C5</f>
        <v>52411220.219999991</v>
      </c>
      <c r="E5" s="13">
        <f>SUM(E6:E12)</f>
        <v>22355079.109999999</v>
      </c>
      <c r="F5" s="13">
        <f>SUM(F6:F12)</f>
        <v>22355079.109999999</v>
      </c>
      <c r="G5" s="13">
        <f>D5-E5</f>
        <v>30056141.109999992</v>
      </c>
    </row>
    <row r="6" spans="1:8" x14ac:dyDescent="0.2">
      <c r="A6" s="14" t="s">
        <v>12</v>
      </c>
      <c r="B6" s="15">
        <v>20741378.379999999</v>
      </c>
      <c r="C6" s="15">
        <v>-80498.179999999993</v>
      </c>
      <c r="D6" s="15">
        <f t="shared" ref="D6:D69" si="0">B6+C6</f>
        <v>20660880.199999999</v>
      </c>
      <c r="E6" s="15">
        <v>10517774.890000001</v>
      </c>
      <c r="F6" s="15">
        <v>10517774.890000001</v>
      </c>
      <c r="G6" s="15">
        <f t="shared" ref="G6:G69" si="1">D6-E6</f>
        <v>10143105.309999999</v>
      </c>
      <c r="H6" s="16">
        <v>1100</v>
      </c>
    </row>
    <row r="7" spans="1:8" x14ac:dyDescent="0.2">
      <c r="A7" s="14" t="s">
        <v>13</v>
      </c>
      <c r="B7" s="15">
        <v>14136232.300000001</v>
      </c>
      <c r="C7" s="15">
        <v>1703112.94</v>
      </c>
      <c r="D7" s="15">
        <f t="shared" si="0"/>
        <v>15839345.24</v>
      </c>
      <c r="E7" s="15">
        <v>6404958.6799999997</v>
      </c>
      <c r="F7" s="15">
        <v>6404958.6799999997</v>
      </c>
      <c r="G7" s="15">
        <f t="shared" si="1"/>
        <v>9434386.5600000005</v>
      </c>
      <c r="H7" s="16">
        <v>1200</v>
      </c>
    </row>
    <row r="8" spans="1:8" x14ac:dyDescent="0.2">
      <c r="A8" s="14" t="s">
        <v>14</v>
      </c>
      <c r="B8" s="15">
        <v>3456926.53</v>
      </c>
      <c r="C8" s="15">
        <v>0</v>
      </c>
      <c r="D8" s="15">
        <f t="shared" si="0"/>
        <v>3456926.53</v>
      </c>
      <c r="E8" s="15">
        <v>9362.1200000000008</v>
      </c>
      <c r="F8" s="15">
        <v>9362.1200000000008</v>
      </c>
      <c r="G8" s="15">
        <f t="shared" si="1"/>
        <v>3447564.4099999997</v>
      </c>
      <c r="H8" s="16">
        <v>1300</v>
      </c>
    </row>
    <row r="9" spans="1:8" x14ac:dyDescent="0.2">
      <c r="A9" s="14" t="s">
        <v>15</v>
      </c>
      <c r="B9" s="15">
        <v>5128264.09</v>
      </c>
      <c r="C9" s="15">
        <v>720028.11</v>
      </c>
      <c r="D9" s="15">
        <f t="shared" si="0"/>
        <v>5848292.2000000002</v>
      </c>
      <c r="E9" s="15">
        <v>2361035.5</v>
      </c>
      <c r="F9" s="15">
        <v>2361035.5</v>
      </c>
      <c r="G9" s="15">
        <f t="shared" si="1"/>
        <v>3487256.7</v>
      </c>
      <c r="H9" s="16">
        <v>1400</v>
      </c>
    </row>
    <row r="10" spans="1:8" x14ac:dyDescent="0.2">
      <c r="A10" s="14" t="s">
        <v>16</v>
      </c>
      <c r="B10" s="15">
        <v>6525277.8700000001</v>
      </c>
      <c r="C10" s="15">
        <v>80498.179999999993</v>
      </c>
      <c r="D10" s="15">
        <f t="shared" si="0"/>
        <v>6605776.0499999998</v>
      </c>
      <c r="E10" s="15">
        <v>3061947.92</v>
      </c>
      <c r="F10" s="15">
        <v>3061947.92</v>
      </c>
      <c r="G10" s="15">
        <f t="shared" si="1"/>
        <v>3543828.13</v>
      </c>
      <c r="H10" s="16">
        <v>1500</v>
      </c>
    </row>
    <row r="11" spans="1:8" x14ac:dyDescent="0.2">
      <c r="A11" s="14" t="s">
        <v>17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  <c r="H11" s="16">
        <v>1600</v>
      </c>
    </row>
    <row r="12" spans="1:8" x14ac:dyDescent="0.2">
      <c r="A12" s="14" t="s">
        <v>18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  <c r="H12" s="16">
        <v>1700</v>
      </c>
    </row>
    <row r="13" spans="1:8" x14ac:dyDescent="0.2">
      <c r="A13" s="12" t="s">
        <v>19</v>
      </c>
      <c r="B13" s="17">
        <f>SUM(B14:B22)</f>
        <v>4854378.66</v>
      </c>
      <c r="C13" s="17">
        <f>SUM(C14:C22)</f>
        <v>1014330.4300000002</v>
      </c>
      <c r="D13" s="17">
        <f t="shared" si="0"/>
        <v>5868709.0899999999</v>
      </c>
      <c r="E13" s="17">
        <f>SUM(E14:E22)</f>
        <v>420696.4</v>
      </c>
      <c r="F13" s="17">
        <f>SUM(F14:F22)</f>
        <v>408052.63</v>
      </c>
      <c r="G13" s="17">
        <f t="shared" si="1"/>
        <v>5448012.6899999995</v>
      </c>
      <c r="H13" s="18">
        <v>0</v>
      </c>
    </row>
    <row r="14" spans="1:8" x14ac:dyDescent="0.2">
      <c r="A14" s="14" t="s">
        <v>20</v>
      </c>
      <c r="B14" s="15">
        <v>1891193.62</v>
      </c>
      <c r="C14" s="15">
        <v>1056299.6100000001</v>
      </c>
      <c r="D14" s="15">
        <f t="shared" si="0"/>
        <v>2947493.2300000004</v>
      </c>
      <c r="E14" s="15">
        <v>227282.29</v>
      </c>
      <c r="F14" s="15">
        <v>227182.49</v>
      </c>
      <c r="G14" s="15">
        <f t="shared" si="1"/>
        <v>2720210.9400000004</v>
      </c>
      <c r="H14" s="16">
        <v>2100</v>
      </c>
    </row>
    <row r="15" spans="1:8" x14ac:dyDescent="0.2">
      <c r="A15" s="14" t="s">
        <v>21</v>
      </c>
      <c r="B15" s="15">
        <v>160500.01999999999</v>
      </c>
      <c r="C15" s="15">
        <v>1846.6</v>
      </c>
      <c r="D15" s="15">
        <f t="shared" si="0"/>
        <v>162346.62</v>
      </c>
      <c r="E15" s="15">
        <v>27300</v>
      </c>
      <c r="F15" s="15">
        <v>20380.5</v>
      </c>
      <c r="G15" s="15">
        <f t="shared" si="1"/>
        <v>135046.62</v>
      </c>
      <c r="H15" s="16">
        <v>2200</v>
      </c>
    </row>
    <row r="16" spans="1:8" x14ac:dyDescent="0.2">
      <c r="A16" s="14" t="s">
        <v>22</v>
      </c>
      <c r="B16" s="15">
        <v>10400</v>
      </c>
      <c r="C16" s="15">
        <v>0</v>
      </c>
      <c r="D16" s="15">
        <f t="shared" si="0"/>
        <v>10400</v>
      </c>
      <c r="E16" s="15">
        <v>0</v>
      </c>
      <c r="F16" s="15">
        <v>0</v>
      </c>
      <c r="G16" s="15">
        <f t="shared" si="1"/>
        <v>10400</v>
      </c>
      <c r="H16" s="16">
        <v>2300</v>
      </c>
    </row>
    <row r="17" spans="1:8" x14ac:dyDescent="0.2">
      <c r="A17" s="14" t="s">
        <v>23</v>
      </c>
      <c r="B17" s="15">
        <v>565150</v>
      </c>
      <c r="C17" s="15">
        <v>-47168</v>
      </c>
      <c r="D17" s="15">
        <f t="shared" si="0"/>
        <v>517982</v>
      </c>
      <c r="E17" s="15">
        <v>11294.79</v>
      </c>
      <c r="F17" s="15">
        <v>6358.81</v>
      </c>
      <c r="G17" s="15">
        <f t="shared" si="1"/>
        <v>506687.21</v>
      </c>
      <c r="H17" s="16">
        <v>2400</v>
      </c>
    </row>
    <row r="18" spans="1:8" x14ac:dyDescent="0.2">
      <c r="A18" s="14" t="s">
        <v>24</v>
      </c>
      <c r="B18" s="15">
        <v>269695</v>
      </c>
      <c r="C18" s="15">
        <v>0</v>
      </c>
      <c r="D18" s="15">
        <f t="shared" si="0"/>
        <v>269695</v>
      </c>
      <c r="E18" s="15">
        <v>4881.8</v>
      </c>
      <c r="F18" s="15">
        <v>4881.8</v>
      </c>
      <c r="G18" s="15">
        <f t="shared" si="1"/>
        <v>264813.2</v>
      </c>
      <c r="H18" s="16">
        <v>2500</v>
      </c>
    </row>
    <row r="19" spans="1:8" x14ac:dyDescent="0.2">
      <c r="A19" s="14" t="s">
        <v>25</v>
      </c>
      <c r="B19" s="15">
        <v>524690.02</v>
      </c>
      <c r="C19" s="15">
        <v>0</v>
      </c>
      <c r="D19" s="15">
        <f t="shared" si="0"/>
        <v>524690.02</v>
      </c>
      <c r="E19" s="15">
        <v>123642.38</v>
      </c>
      <c r="F19" s="15">
        <v>123642.38</v>
      </c>
      <c r="G19" s="15">
        <f t="shared" si="1"/>
        <v>401047.64</v>
      </c>
      <c r="H19" s="16">
        <v>2600</v>
      </c>
    </row>
    <row r="20" spans="1:8" x14ac:dyDescent="0.2">
      <c r="A20" s="14" t="s">
        <v>26</v>
      </c>
      <c r="B20" s="15">
        <v>756650</v>
      </c>
      <c r="C20" s="15">
        <v>4195</v>
      </c>
      <c r="D20" s="15">
        <f t="shared" si="0"/>
        <v>760845</v>
      </c>
      <c r="E20" s="15">
        <v>0</v>
      </c>
      <c r="F20" s="15">
        <v>0</v>
      </c>
      <c r="G20" s="15">
        <f t="shared" si="1"/>
        <v>760845</v>
      </c>
      <c r="H20" s="16">
        <v>2700</v>
      </c>
    </row>
    <row r="21" spans="1:8" x14ac:dyDescent="0.2">
      <c r="A21" s="14" t="s">
        <v>27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  <c r="H21" s="16">
        <v>2800</v>
      </c>
    </row>
    <row r="22" spans="1:8" x14ac:dyDescent="0.2">
      <c r="A22" s="14" t="s">
        <v>28</v>
      </c>
      <c r="B22" s="15">
        <v>676100</v>
      </c>
      <c r="C22" s="15">
        <v>-842.78</v>
      </c>
      <c r="D22" s="15">
        <f t="shared" si="0"/>
        <v>675257.22</v>
      </c>
      <c r="E22" s="15">
        <v>26295.14</v>
      </c>
      <c r="F22" s="15">
        <v>25606.65</v>
      </c>
      <c r="G22" s="15">
        <f t="shared" si="1"/>
        <v>648962.07999999996</v>
      </c>
      <c r="H22" s="16">
        <v>2900</v>
      </c>
    </row>
    <row r="23" spans="1:8" x14ac:dyDescent="0.2">
      <c r="A23" s="12" t="s">
        <v>29</v>
      </c>
      <c r="B23" s="17">
        <f>SUM(B24:B32)</f>
        <v>16770476.630000001</v>
      </c>
      <c r="C23" s="17">
        <f>SUM(C24:C32)</f>
        <v>7039017.040000001</v>
      </c>
      <c r="D23" s="17">
        <f t="shared" si="0"/>
        <v>23809493.670000002</v>
      </c>
      <c r="E23" s="17">
        <f>SUM(E24:E32)</f>
        <v>4061994.0900000003</v>
      </c>
      <c r="F23" s="17">
        <f>SUM(F24:F32)</f>
        <v>4058533.0800000005</v>
      </c>
      <c r="G23" s="17">
        <f t="shared" si="1"/>
        <v>19747499.580000002</v>
      </c>
      <c r="H23" s="18">
        <v>0</v>
      </c>
    </row>
    <row r="24" spans="1:8" x14ac:dyDescent="0.2">
      <c r="A24" s="14" t="s">
        <v>30</v>
      </c>
      <c r="B24" s="15">
        <v>1782750</v>
      </c>
      <c r="C24" s="15">
        <v>0</v>
      </c>
      <c r="D24" s="15">
        <f t="shared" si="0"/>
        <v>1782750</v>
      </c>
      <c r="E24" s="15">
        <v>617811.37</v>
      </c>
      <c r="F24" s="15">
        <v>617811.37</v>
      </c>
      <c r="G24" s="15">
        <f t="shared" si="1"/>
        <v>1164938.6299999999</v>
      </c>
      <c r="H24" s="16">
        <v>3100</v>
      </c>
    </row>
    <row r="25" spans="1:8" x14ac:dyDescent="0.2">
      <c r="A25" s="14" t="s">
        <v>31</v>
      </c>
      <c r="B25" s="15">
        <v>1070806</v>
      </c>
      <c r="C25" s="15">
        <v>1426103.56</v>
      </c>
      <c r="D25" s="15">
        <f t="shared" si="0"/>
        <v>2496909.56</v>
      </c>
      <c r="E25" s="15">
        <v>15568.5</v>
      </c>
      <c r="F25" s="15">
        <v>15523.5</v>
      </c>
      <c r="G25" s="15">
        <f t="shared" si="1"/>
        <v>2481341.06</v>
      </c>
      <c r="H25" s="16">
        <v>3200</v>
      </c>
    </row>
    <row r="26" spans="1:8" x14ac:dyDescent="0.2">
      <c r="A26" s="14" t="s">
        <v>32</v>
      </c>
      <c r="B26" s="15">
        <v>6090474.4000000004</v>
      </c>
      <c r="C26" s="15">
        <v>259708</v>
      </c>
      <c r="D26" s="15">
        <f t="shared" si="0"/>
        <v>6350182.4000000004</v>
      </c>
      <c r="E26" s="15">
        <v>1067713.5</v>
      </c>
      <c r="F26" s="15">
        <v>1067713.5</v>
      </c>
      <c r="G26" s="15">
        <f t="shared" si="1"/>
        <v>5282468.9000000004</v>
      </c>
      <c r="H26" s="16">
        <v>3300</v>
      </c>
    </row>
    <row r="27" spans="1:8" x14ac:dyDescent="0.2">
      <c r="A27" s="14" t="s">
        <v>33</v>
      </c>
      <c r="B27" s="15">
        <v>275219.38</v>
      </c>
      <c r="C27" s="15">
        <v>5064.63</v>
      </c>
      <c r="D27" s="15">
        <f t="shared" si="0"/>
        <v>280284.01</v>
      </c>
      <c r="E27" s="15">
        <v>36494.370000000003</v>
      </c>
      <c r="F27" s="15">
        <v>36494.370000000003</v>
      </c>
      <c r="G27" s="15">
        <f t="shared" si="1"/>
        <v>243789.64</v>
      </c>
      <c r="H27" s="16">
        <v>3400</v>
      </c>
    </row>
    <row r="28" spans="1:8" x14ac:dyDescent="0.2">
      <c r="A28" s="14" t="s">
        <v>34</v>
      </c>
      <c r="B28" s="15">
        <v>4573817.49</v>
      </c>
      <c r="C28" s="15">
        <v>4417496.3600000003</v>
      </c>
      <c r="D28" s="15">
        <f t="shared" si="0"/>
        <v>8991313.8500000015</v>
      </c>
      <c r="E28" s="15">
        <v>1454412.14</v>
      </c>
      <c r="F28" s="15">
        <v>1451162.13</v>
      </c>
      <c r="G28" s="15">
        <f t="shared" si="1"/>
        <v>7536901.7100000018</v>
      </c>
      <c r="H28" s="16">
        <v>3500</v>
      </c>
    </row>
    <row r="29" spans="1:8" x14ac:dyDescent="0.2">
      <c r="A29" s="14" t="s">
        <v>35</v>
      </c>
      <c r="B29" s="15">
        <v>110500</v>
      </c>
      <c r="C29" s="15">
        <v>0</v>
      </c>
      <c r="D29" s="15">
        <f t="shared" si="0"/>
        <v>110500</v>
      </c>
      <c r="E29" s="15">
        <v>0</v>
      </c>
      <c r="F29" s="15">
        <v>0</v>
      </c>
      <c r="G29" s="15">
        <f t="shared" si="1"/>
        <v>110500</v>
      </c>
      <c r="H29" s="16">
        <v>3600</v>
      </c>
    </row>
    <row r="30" spans="1:8" x14ac:dyDescent="0.2">
      <c r="A30" s="14" t="s">
        <v>36</v>
      </c>
      <c r="B30" s="15">
        <v>564100</v>
      </c>
      <c r="C30" s="15">
        <v>7532.84</v>
      </c>
      <c r="D30" s="15">
        <f t="shared" si="0"/>
        <v>571632.84</v>
      </c>
      <c r="E30" s="15">
        <v>36329.599999999999</v>
      </c>
      <c r="F30" s="15">
        <v>36163.599999999999</v>
      </c>
      <c r="G30" s="15">
        <f t="shared" si="1"/>
        <v>535303.24</v>
      </c>
      <c r="H30" s="16">
        <v>3700</v>
      </c>
    </row>
    <row r="31" spans="1:8" x14ac:dyDescent="0.2">
      <c r="A31" s="14" t="s">
        <v>37</v>
      </c>
      <c r="B31" s="15">
        <v>827200</v>
      </c>
      <c r="C31" s="15">
        <v>552209.88</v>
      </c>
      <c r="D31" s="15">
        <f t="shared" si="0"/>
        <v>1379409.88</v>
      </c>
      <c r="E31" s="15">
        <v>218595.76</v>
      </c>
      <c r="F31" s="15">
        <v>218595.76</v>
      </c>
      <c r="G31" s="15">
        <f t="shared" si="1"/>
        <v>1160814.1199999999</v>
      </c>
      <c r="H31" s="16">
        <v>3800</v>
      </c>
    </row>
    <row r="32" spans="1:8" x14ac:dyDescent="0.2">
      <c r="A32" s="14" t="s">
        <v>38</v>
      </c>
      <c r="B32" s="15">
        <v>1475609.36</v>
      </c>
      <c r="C32" s="15">
        <v>370901.77</v>
      </c>
      <c r="D32" s="15">
        <f t="shared" si="0"/>
        <v>1846511.1300000001</v>
      </c>
      <c r="E32" s="15">
        <v>615068.85</v>
      </c>
      <c r="F32" s="15">
        <v>615068.85</v>
      </c>
      <c r="G32" s="15">
        <f t="shared" si="1"/>
        <v>1231442.2800000003</v>
      </c>
      <c r="H32" s="16">
        <v>3900</v>
      </c>
    </row>
    <row r="33" spans="1:8" x14ac:dyDescent="0.2">
      <c r="A33" s="12" t="s">
        <v>39</v>
      </c>
      <c r="B33" s="17">
        <f>SUM(B34:B42)</f>
        <v>1174480.02</v>
      </c>
      <c r="C33" s="17">
        <f>SUM(C34:C42)</f>
        <v>846030.27</v>
      </c>
      <c r="D33" s="17">
        <f t="shared" si="0"/>
        <v>2020510.29</v>
      </c>
      <c r="E33" s="17">
        <f>SUM(E34:E42)</f>
        <v>406905.14</v>
      </c>
      <c r="F33" s="17">
        <f>SUM(F34:F42)</f>
        <v>406905.14</v>
      </c>
      <c r="G33" s="17">
        <f t="shared" si="1"/>
        <v>1613605.15</v>
      </c>
      <c r="H33" s="18">
        <v>0</v>
      </c>
    </row>
    <row r="34" spans="1:8" x14ac:dyDescent="0.2">
      <c r="A34" s="14" t="s">
        <v>40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  <c r="H34" s="16">
        <v>4100</v>
      </c>
    </row>
    <row r="35" spans="1:8" x14ac:dyDescent="0.2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">
      <c r="A36" s="14" t="s">
        <v>42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  <c r="H36" s="16">
        <v>4300</v>
      </c>
    </row>
    <row r="37" spans="1:8" x14ac:dyDescent="0.2">
      <c r="A37" s="14" t="s">
        <v>43</v>
      </c>
      <c r="B37" s="15">
        <v>1174480.02</v>
      </c>
      <c r="C37" s="15">
        <v>846030.27</v>
      </c>
      <c r="D37" s="15">
        <f t="shared" si="0"/>
        <v>2020510.29</v>
      </c>
      <c r="E37" s="15">
        <v>406905.14</v>
      </c>
      <c r="F37" s="15">
        <v>406905.14</v>
      </c>
      <c r="G37" s="15">
        <f t="shared" si="1"/>
        <v>1613605.15</v>
      </c>
      <c r="H37" s="16">
        <v>4400</v>
      </c>
    </row>
    <row r="38" spans="1:8" x14ac:dyDescent="0.2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">
      <c r="A43" s="12" t="s">
        <v>49</v>
      </c>
      <c r="B43" s="17">
        <f>SUM(B44:B52)</f>
        <v>1797721.65</v>
      </c>
      <c r="C43" s="17">
        <f>SUM(C44:C52)</f>
        <v>346175.6</v>
      </c>
      <c r="D43" s="17">
        <f t="shared" si="0"/>
        <v>2143897.25</v>
      </c>
      <c r="E43" s="17">
        <f>SUM(E44:E52)</f>
        <v>106365</v>
      </c>
      <c r="F43" s="17">
        <f>SUM(F44:F52)</f>
        <v>106365</v>
      </c>
      <c r="G43" s="17">
        <f t="shared" si="1"/>
        <v>2037532.25</v>
      </c>
      <c r="H43" s="18">
        <v>0</v>
      </c>
    </row>
    <row r="44" spans="1:8" x14ac:dyDescent="0.2">
      <c r="A44" s="19" t="s">
        <v>50</v>
      </c>
      <c r="B44" s="15">
        <v>313000</v>
      </c>
      <c r="C44" s="15">
        <v>198175.6</v>
      </c>
      <c r="D44" s="15">
        <f t="shared" si="0"/>
        <v>511175.6</v>
      </c>
      <c r="E44" s="15">
        <v>106365</v>
      </c>
      <c r="F44" s="15">
        <v>106365</v>
      </c>
      <c r="G44" s="15">
        <f t="shared" si="1"/>
        <v>404810.6</v>
      </c>
      <c r="H44" s="16">
        <v>5100</v>
      </c>
    </row>
    <row r="45" spans="1:8" x14ac:dyDescent="0.2">
      <c r="A45" s="14" t="s">
        <v>51</v>
      </c>
      <c r="B45" s="15">
        <v>116295.65</v>
      </c>
      <c r="C45" s="15">
        <v>36000</v>
      </c>
      <c r="D45" s="15">
        <f t="shared" si="0"/>
        <v>152295.65</v>
      </c>
      <c r="E45" s="15">
        <v>0</v>
      </c>
      <c r="F45" s="15">
        <v>0</v>
      </c>
      <c r="G45" s="15">
        <f t="shared" si="1"/>
        <v>152295.65</v>
      </c>
      <c r="H45" s="16">
        <v>5200</v>
      </c>
    </row>
    <row r="46" spans="1:8" x14ac:dyDescent="0.2">
      <c r="A46" s="14" t="s">
        <v>52</v>
      </c>
      <c r="B46" s="15">
        <v>211920</v>
      </c>
      <c r="C46" s="15">
        <v>0</v>
      </c>
      <c r="D46" s="15">
        <f t="shared" si="0"/>
        <v>211920</v>
      </c>
      <c r="E46" s="15">
        <v>0</v>
      </c>
      <c r="F46" s="15">
        <v>0</v>
      </c>
      <c r="G46" s="15">
        <f t="shared" si="1"/>
        <v>211920</v>
      </c>
      <c r="H46" s="16">
        <v>5300</v>
      </c>
    </row>
    <row r="47" spans="1:8" x14ac:dyDescent="0.2">
      <c r="A47" s="14" t="s">
        <v>53</v>
      </c>
      <c r="B47" s="15">
        <v>0</v>
      </c>
      <c r="C47" s="15">
        <v>0</v>
      </c>
      <c r="D47" s="15">
        <f t="shared" si="0"/>
        <v>0</v>
      </c>
      <c r="E47" s="15">
        <v>0</v>
      </c>
      <c r="F47" s="15">
        <v>0</v>
      </c>
      <c r="G47" s="15">
        <f t="shared" si="1"/>
        <v>0</v>
      </c>
      <c r="H47" s="16">
        <v>5400</v>
      </c>
    </row>
    <row r="48" spans="1:8" x14ac:dyDescent="0.2">
      <c r="A48" s="14" t="s">
        <v>54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  <c r="H48" s="16">
        <v>5500</v>
      </c>
    </row>
    <row r="49" spans="1:8" x14ac:dyDescent="0.2">
      <c r="A49" s="14" t="s">
        <v>55</v>
      </c>
      <c r="B49" s="15">
        <v>253000</v>
      </c>
      <c r="C49" s="15">
        <v>112000</v>
      </c>
      <c r="D49" s="15">
        <f t="shared" si="0"/>
        <v>365000</v>
      </c>
      <c r="E49" s="15">
        <v>0</v>
      </c>
      <c r="F49" s="15">
        <v>0</v>
      </c>
      <c r="G49" s="15">
        <f t="shared" si="1"/>
        <v>365000</v>
      </c>
      <c r="H49" s="16">
        <v>5600</v>
      </c>
    </row>
    <row r="50" spans="1:8" x14ac:dyDescent="0.2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2">
      <c r="A52" s="14" t="s">
        <v>58</v>
      </c>
      <c r="B52" s="15">
        <v>903506</v>
      </c>
      <c r="C52" s="15">
        <v>0</v>
      </c>
      <c r="D52" s="15">
        <f t="shared" si="0"/>
        <v>903506</v>
      </c>
      <c r="E52" s="15">
        <v>0</v>
      </c>
      <c r="F52" s="15">
        <v>0</v>
      </c>
      <c r="G52" s="15">
        <f t="shared" si="1"/>
        <v>903506</v>
      </c>
      <c r="H52" s="16">
        <v>5900</v>
      </c>
    </row>
    <row r="53" spans="1:8" x14ac:dyDescent="0.2">
      <c r="A53" s="12" t="s">
        <v>59</v>
      </c>
      <c r="B53" s="17">
        <f>SUM(B54:B56)</f>
        <v>0</v>
      </c>
      <c r="C53" s="17">
        <f>SUM(C54:C56)</f>
        <v>466928</v>
      </c>
      <c r="D53" s="17">
        <f t="shared" si="0"/>
        <v>466928</v>
      </c>
      <c r="E53" s="17">
        <f>SUM(E54:E56)</f>
        <v>0</v>
      </c>
      <c r="F53" s="17">
        <f>SUM(F54:F56)</f>
        <v>0</v>
      </c>
      <c r="G53" s="17">
        <f t="shared" si="1"/>
        <v>466928</v>
      </c>
      <c r="H53" s="18">
        <v>0</v>
      </c>
    </row>
    <row r="54" spans="1:8" x14ac:dyDescent="0.2">
      <c r="A54" s="14" t="s">
        <v>60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5">
        <v>0</v>
      </c>
      <c r="G54" s="15">
        <f t="shared" si="1"/>
        <v>0</v>
      </c>
      <c r="H54" s="16">
        <v>6100</v>
      </c>
    </row>
    <row r="55" spans="1:8" x14ac:dyDescent="0.2">
      <c r="A55" s="14" t="s">
        <v>61</v>
      </c>
      <c r="B55" s="15">
        <v>0</v>
      </c>
      <c r="C55" s="15">
        <v>466928</v>
      </c>
      <c r="D55" s="15">
        <f t="shared" si="0"/>
        <v>466928</v>
      </c>
      <c r="E55" s="15">
        <v>0</v>
      </c>
      <c r="F55" s="15">
        <v>0</v>
      </c>
      <c r="G55" s="15">
        <f t="shared" si="1"/>
        <v>466928</v>
      </c>
      <c r="H55" s="16">
        <v>6200</v>
      </c>
    </row>
    <row r="56" spans="1:8" x14ac:dyDescent="0.2">
      <c r="A56" s="14" t="s">
        <v>62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  <c r="H56" s="16">
        <v>6300</v>
      </c>
    </row>
    <row r="57" spans="1:8" x14ac:dyDescent="0.2">
      <c r="A57" s="12" t="s">
        <v>63</v>
      </c>
      <c r="B57" s="17">
        <f>SUM(B58:B64)</f>
        <v>0</v>
      </c>
      <c r="C57" s="17">
        <f>SUM(C58:C64)</f>
        <v>0</v>
      </c>
      <c r="D57" s="17">
        <f t="shared" si="0"/>
        <v>0</v>
      </c>
      <c r="E57" s="17">
        <f>SUM(E58:E64)</f>
        <v>0</v>
      </c>
      <c r="F57" s="17">
        <f>SUM(F58:F64)</f>
        <v>0</v>
      </c>
      <c r="G57" s="17">
        <f t="shared" si="1"/>
        <v>0</v>
      </c>
      <c r="H57" s="18">
        <v>0</v>
      </c>
    </row>
    <row r="58" spans="1:8" x14ac:dyDescent="0.2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">
      <c r="A64" s="14" t="s">
        <v>70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  <c r="H64" s="16">
        <v>7900</v>
      </c>
    </row>
    <row r="65" spans="1:8" x14ac:dyDescent="0.2">
      <c r="A65" s="12" t="s">
        <v>71</v>
      </c>
      <c r="B65" s="17">
        <f>SUM(B66:B68)</f>
        <v>0</v>
      </c>
      <c r="C65" s="17">
        <f>SUM(C66:C68)</f>
        <v>0</v>
      </c>
      <c r="D65" s="17">
        <f t="shared" si="0"/>
        <v>0</v>
      </c>
      <c r="E65" s="17">
        <f>SUM(E66:E68)</f>
        <v>0</v>
      </c>
      <c r="F65" s="17">
        <f>SUM(F66:F68)</f>
        <v>0</v>
      </c>
      <c r="G65" s="17">
        <f t="shared" si="1"/>
        <v>0</v>
      </c>
      <c r="H65" s="18">
        <v>0</v>
      </c>
    </row>
    <row r="66" spans="1:8" x14ac:dyDescent="0.2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">
      <c r="A68" s="14" t="s">
        <v>74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  <c r="H68" s="16">
        <v>8500</v>
      </c>
    </row>
    <row r="69" spans="1:8" x14ac:dyDescent="0.2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2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2">
      <c r="A77" s="22" t="s">
        <v>83</v>
      </c>
      <c r="B77" s="23">
        <f t="shared" ref="B77:G77" si="4">SUM(B5+B13+B23+B33+B43+B53+B57+B65+B69)</f>
        <v>74585136.129999995</v>
      </c>
      <c r="C77" s="23">
        <f t="shared" si="4"/>
        <v>12135622.390000001</v>
      </c>
      <c r="D77" s="23">
        <f t="shared" si="4"/>
        <v>86720758.519999996</v>
      </c>
      <c r="E77" s="23">
        <f t="shared" si="4"/>
        <v>27351039.739999998</v>
      </c>
      <c r="F77" s="23">
        <f t="shared" si="4"/>
        <v>27334934.960000001</v>
      </c>
      <c r="G77" s="23">
        <f t="shared" si="4"/>
        <v>59369718.779999994</v>
      </c>
      <c r="H77" s="24"/>
    </row>
    <row r="78" spans="1:8" x14ac:dyDescent="0.2">
      <c r="H78" s="24"/>
    </row>
    <row r="79" spans="1:8" x14ac:dyDescent="0.2">
      <c r="A79" s="3" t="s">
        <v>84</v>
      </c>
      <c r="H79" s="24"/>
    </row>
    <row r="80" spans="1:8" x14ac:dyDescent="0.2">
      <c r="H80" s="24"/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11811023622047245" right="0.11811023622047245" top="0.15748031496062992" bottom="0.15748031496062992" header="0.31496062992125984" footer="0.31496062992125984"/>
  <pageSetup paperSize="11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 COG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2023-08-04T16:38:10Z</dcterms:created>
  <dcterms:modified xsi:type="dcterms:W3CDTF">2023-08-04T16:38:24Z</dcterms:modified>
</cp:coreProperties>
</file>