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3.- INFORMACION PROGRAMATICA 2DO TRIMESTRE 2023\"/>
    </mc:Choice>
  </mc:AlternateContent>
  <xr:revisionPtr revIDLastSave="0" documentId="13_ncr:1_{A8A4C9ED-9B40-4EDA-B40C-B1293B2D044E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7" i="1" l="1"/>
  <c r="G9" i="1"/>
  <c r="K40" i="1" l="1"/>
  <c r="J40" i="1"/>
  <c r="I40" i="1"/>
  <c r="H40" i="1"/>
  <c r="G40" i="1"/>
  <c r="K32" i="1"/>
  <c r="J32" i="1"/>
  <c r="I32" i="1"/>
  <c r="H32" i="1"/>
  <c r="G32" i="1"/>
  <c r="M40" i="1" l="1"/>
  <c r="M37" i="1"/>
  <c r="M32" i="1"/>
  <c r="M9" i="1"/>
  <c r="K42" i="1"/>
  <c r="I42" i="1"/>
  <c r="H42" i="1"/>
  <c r="J42" i="1"/>
  <c r="G42" i="1"/>
  <c r="L40" i="1"/>
  <c r="L37" i="1"/>
  <c r="L32" i="1"/>
  <c r="L9" i="1"/>
  <c r="L42" i="1" l="1"/>
  <c r="M42" i="1"/>
</calcChain>
</file>

<file path=xl/sharedStrings.xml><?xml version="1.0" encoding="utf-8"?>
<sst xmlns="http://schemas.openxmlformats.org/spreadsheetml/2006/main" count="62" uniqueCount="52">
  <si>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</si>
  <si>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</si>
  <si>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</si>
  <si>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</si>
  <si>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</si>
  <si>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</si>
  <si>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</si>
  <si>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</si>
  <si>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</si>
  <si>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</si>
  <si>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</si>
  <si>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</si>
  <si>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</si>
  <si>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</si>
  <si>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</si>
  <si>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</si>
  <si>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</si>
  <si>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</si>
  <si>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</si>
  <si>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</si>
  <si>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</si>
  <si>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E017PB0770</t>
  </si>
  <si>
    <t>ADMINISTRACIÓN E IMPARTICIÓN DE LOS SERVICIOS EDUCATIVOS EXISTENTES DE LA UNIVERSIDAD POLITÉCNICA DE</t>
  </si>
  <si>
    <t>EQUIPO DE COMPUTO Y DE TECNOLOGIAS DE LA INFORMACI</t>
  </si>
  <si>
    <t>OTROS MOBILIARIOS Y EQUIPOS DE ADMINISTRACION</t>
  </si>
  <si>
    <t>EQUIPO Y APARATOS AUDIOVISUALES</t>
  </si>
  <si>
    <t>OTRO MOBILIARIO Y EQUIPO EDUCACIONAL Y RECREATIVO</t>
  </si>
  <si>
    <t>EQUIPO MEDICO Y DE LABORATORIO</t>
  </si>
  <si>
    <t>HERRAMIENTAS Y MAQUINAS-HERRAMIENTA</t>
  </si>
  <si>
    <t>OTROS EQUIPOS</t>
  </si>
  <si>
    <t>SOFTWARE</t>
  </si>
  <si>
    <t>E017PB0777</t>
  </si>
  <si>
    <t>MANTENIMIENTO DE LA INFRAESTRUCTURA DE LA UNIVERSIDAD POLITÉCNICA DEL BICENTENARIO</t>
  </si>
  <si>
    <t>E017PB3170</t>
  </si>
  <si>
    <t>ADMINISTRACIÓN DEL MANTENIMIENTO Y SOPORTE DE EQUIPO INFORMÁTICO, CÓMPUTO Y REDES DE LA UNIVERSIDAD</t>
  </si>
  <si>
    <t>MUEBLES DE OFICINA Y ESTANTERIA</t>
  </si>
  <si>
    <t>E017PB31702299</t>
  </si>
  <si>
    <t>ACCIÓN DE REFRENDO EJERCICIO 2022</t>
  </si>
  <si>
    <t>E038PB0779</t>
  </si>
  <si>
    <t>OPERACIÓN DE SERVICIOS DE VINCULACIÓN DE LA UNIVERSIDAD POLITÉCNICA DEL BICENTENARIO CON EL ENTORNO</t>
  </si>
  <si>
    <t>APARATOS DEPORTIVOS</t>
  </si>
  <si>
    <t>E057PB0771</t>
  </si>
  <si>
    <t>APLICACIÓN DE PLANES DE TRABAJO DE ATENCIÓN A LA DESERCIÓN Y REPROBACIÓN EN LOS ALUMNOS DE LA UNIVER</t>
  </si>
  <si>
    <t>M000GC2110</t>
  </si>
  <si>
    <t>OPERACIÓN DEL MODELO DE PLANEACIÓN Y EVALUACIÓN DE LA UNIVERSIDAD POLITÉCNICA DEL BICENTENARIO</t>
  </si>
  <si>
    <t>SISTEMAS DE AIRE ACONDICIONADO, CALEFACCION Y DE R</t>
  </si>
  <si>
    <t>P000GB1008</t>
  </si>
  <si>
    <t>ADMINISTRACIÓN DE LOS RECURSOS HUMANOS, MATERIALES, FINANCIEROS Y DE SERVICIOS DE LA UNIVERSIDAD POL</t>
  </si>
  <si>
    <t>E017QC05422202</t>
  </si>
  <si>
    <t>INSTALACIÓN DE BRAZOS DE ROBOTS EN UPB</t>
  </si>
  <si>
    <t>TRABAJOS DE ACABADOS EN EDIFICACIONES Y OTROS TRAB</t>
  </si>
  <si>
    <t>UNIVERSIDAD POLITECNICA DEL BICENTENARIO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</si>
</sst>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6" formatCode="_(* #,##0_);_(* \(#,##0\);_(* &quot;-&quot;??_);_(@_)"/>
    <numFmt numFmtId="168" formatCode="_-* #,##0_-;\-* #,##0_-;_-* &quot;-&quot;??_-;_-@_-"/>
    <numFmt numFmtId="170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166" fontId="8" fillId="0" borderId="0" xfId="0" applyNumberFormat="1" applyFont="1" applyFill="1" applyBorder="1" applyAlignment="1" applyProtection="1">
      <alignment horizontal="left" vertical="top" wrapText="1"/>
    </xf>
    <xf numFmtId="166" fontId="8" fillId="0" borderId="0" xfId="1" applyNumberFormat="1" applyFont="1" applyFill="1" applyBorder="1" applyAlignment="1" applyProtection="1">
      <alignment vertical="top" wrapText="1"/>
    </xf>
    <xf numFmtId="166" fontId="7" fillId="0" borderId="0" xfId="1" applyNumberFormat="1" applyFont="1" applyFill="1" applyBorder="1" applyAlignment="1" applyProtection="1">
      <alignment horizontal="left" vertical="top" wrapText="1"/>
    </xf>
    <xf numFmtId="166" fontId="7" fillId="5" borderId="28" xfId="0" applyNumberFormat="1" applyFont="1" applyFill="1" applyBorder="1" applyAlignment="1" applyProtection="1">
      <alignment horizontal="right" vertical="center" wrapText="1"/>
    </xf>
    <xf numFmtId="168" fontId="7" fillId="6" borderId="28" xfId="0" applyNumberFormat="1" applyFont="1" applyFill="1" applyBorder="1" applyAlignment="1" applyProtection="1">
      <alignment horizontal="right" vertical="center" wrapText="1"/>
    </xf>
    <xf numFmtId="170" fontId="8" fillId="0" borderId="0" xfId="1" applyNumberFormat="1" applyFont="1" applyFill="1" applyBorder="1" applyAlignment="1" applyProtection="1">
      <alignment vertical="top" wrapText="1"/>
    </xf>
    <xf numFmtId="170" fontId="7" fillId="0" borderId="0" xfId="1" applyNumberFormat="1" applyFont="1" applyFill="1" applyBorder="1" applyAlignment="1" applyProtection="1">
      <alignment horizontal="left" vertical="top" wrapText="1"/>
    </xf>
    <xf numFmtId="170" fontId="8" fillId="0" borderId="30" xfId="0" applyNumberFormat="1" applyFont="1" applyFill="1" applyBorder="1" applyAlignment="1" applyProtection="1">
      <alignment horizontal="left" vertical="top" wrapText="1"/>
    </xf>
    <xf numFmtId="170" fontId="7" fillId="5" borderId="28" xfId="0" applyNumberFormat="1" applyFont="1" applyFill="1" applyBorder="1" applyAlignment="1" applyProtection="1">
      <alignment horizontal="righ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1428750</xdr:colOff>
      <xdr:row>48</xdr:row>
      <xdr:rowOff>66675</xdr:rowOff>
    </xdr:from>
    <xdr:to>
      <xdr:col>10</xdr:col>
      <xdr:colOff>320749</xdr:colOff>
      <xdr:row>51</xdr:row>
      <xdr:rowOff>67155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10410825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4"/>
  <sheetViews>
    <sheetView showGridLines="0" tabSelected="1" topLeftCell="D1" workbookViewId="0">
      <selection activeCell="F56" sqref="F5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9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36.75" customHeight="1" x14ac:dyDescent="0.2">
      <c r="B1" s="69" t="s">
        <v>51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2:13" ht="13.15" customHeight="1" x14ac:dyDescent="0.2">
      <c r="B2" s="72" t="s">
        <v>0</v>
      </c>
      <c r="C2" s="73"/>
      <c r="D2" s="78" t="s">
        <v>1</v>
      </c>
      <c r="E2" s="81" t="s">
        <v>2</v>
      </c>
      <c r="F2" s="78" t="s">
        <v>3</v>
      </c>
      <c r="G2" s="82" t="s">
        <v>4</v>
      </c>
      <c r="H2" s="82"/>
      <c r="I2" s="82"/>
      <c r="J2" s="82"/>
      <c r="K2" s="82"/>
      <c r="L2" s="82"/>
      <c r="M2" s="83"/>
    </row>
    <row r="3" spans="2:13" ht="27.75" customHeight="1" x14ac:dyDescent="0.2">
      <c r="B3" s="74"/>
      <c r="C3" s="75"/>
      <c r="D3" s="79"/>
      <c r="E3" s="81"/>
      <c r="F3" s="79"/>
      <c r="G3" s="84" t="s">
        <v>20</v>
      </c>
      <c r="H3" s="86" t="s">
        <v>5</v>
      </c>
      <c r="I3" s="53" t="s">
        <v>6</v>
      </c>
      <c r="J3" s="53" t="s">
        <v>7</v>
      </c>
      <c r="K3" s="53" t="s">
        <v>8</v>
      </c>
      <c r="L3" s="56" t="s">
        <v>9</v>
      </c>
      <c r="M3" s="57"/>
    </row>
    <row r="4" spans="2:13" ht="13.15" customHeight="1" x14ac:dyDescent="0.2">
      <c r="B4" s="74"/>
      <c r="C4" s="75"/>
      <c r="D4" s="79"/>
      <c r="E4" s="81"/>
      <c r="F4" s="79"/>
      <c r="G4" s="74"/>
      <c r="H4" s="87"/>
      <c r="I4" s="88"/>
      <c r="J4" s="88"/>
      <c r="K4" s="54"/>
      <c r="L4" s="58" t="s">
        <v>10</v>
      </c>
      <c r="M4" s="60" t="s">
        <v>11</v>
      </c>
    </row>
    <row r="5" spans="2:13" x14ac:dyDescent="0.2">
      <c r="B5" s="76"/>
      <c r="C5" s="77"/>
      <c r="D5" s="80"/>
      <c r="E5" s="81"/>
      <c r="F5" s="80"/>
      <c r="G5" s="85"/>
      <c r="H5" s="58"/>
      <c r="I5" s="89"/>
      <c r="J5" s="89"/>
      <c r="K5" s="55"/>
      <c r="L5" s="59"/>
      <c r="M5" s="61"/>
    </row>
    <row r="6" spans="2:13" ht="13.15" customHeight="1" x14ac:dyDescent="0.2">
      <c r="B6" s="62" t="s">
        <v>12</v>
      </c>
      <c r="C6" s="63"/>
      <c r="D6" s="63"/>
      <c r="E6" s="20"/>
      <c r="F6" s="21"/>
      <c r="G6" s="22"/>
      <c r="H6" s="22"/>
      <c r="I6" s="22"/>
      <c r="J6" s="64"/>
      <c r="K6" s="64"/>
      <c r="L6" s="22"/>
      <c r="M6" s="23"/>
    </row>
    <row r="7" spans="2:13" ht="13.15" customHeight="1" x14ac:dyDescent="0.2">
      <c r="B7" s="24"/>
      <c r="C7" s="65" t="s">
        <v>13</v>
      </c>
      <c r="D7" s="65"/>
      <c r="E7" s="20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C8" s="21"/>
      <c r="D8" s="21"/>
      <c r="E8" s="28"/>
      <c r="F8" s="29"/>
      <c r="G8" s="30"/>
      <c r="H8" s="30"/>
      <c r="I8" s="30"/>
      <c r="J8" s="30"/>
      <c r="K8" s="30"/>
      <c r="L8" s="26"/>
      <c r="M8" s="27"/>
    </row>
    <row r="9" spans="2:13" ht="33.75" x14ac:dyDescent="0.2">
      <c r="B9" s="31" t="s">
        <v>21</v>
      </c>
      <c r="C9" s="32"/>
      <c r="D9" s="33" t="s">
        <v>22</v>
      </c>
      <c r="E9" s="28">
        <v>5150</v>
      </c>
      <c r="F9" s="29" t="s">
        <v>23</v>
      </c>
      <c r="G9" s="90">
        <f>+H9</f>
        <v>0</v>
      </c>
      <c r="H9" s="91">
        <v>0</v>
      </c>
      <c r="I9" s="91">
        <v>60000</v>
      </c>
      <c r="J9" s="91">
        <v>0</v>
      </c>
      <c r="K9" s="91">
        <v>0</v>
      </c>
      <c r="L9" s="36">
        <f>IFERROR(K9/H9,0)</f>
        <v>0</v>
      </c>
      <c r="M9" s="37">
        <f>IFERROR(K9/I9,0)</f>
        <v>0</v>
      </c>
    </row>
    <row r="10" spans="2:13" x14ac:dyDescent="0.2">
      <c r="B10" s="31"/>
      <c r="C10" s="32"/>
      <c r="D10" s="33"/>
      <c r="E10" s="28">
        <v>5190</v>
      </c>
      <c r="F10" s="29" t="s">
        <v>24</v>
      </c>
      <c r="G10" s="90">
        <f>+H10</f>
        <v>0</v>
      </c>
      <c r="H10" s="91">
        <v>0</v>
      </c>
      <c r="I10" s="91">
        <v>143200</v>
      </c>
      <c r="J10" s="91">
        <v>0</v>
      </c>
      <c r="K10" s="91">
        <v>0</v>
      </c>
      <c r="L10" s="36">
        <f>IFERROR(K10/H10,0)</f>
        <v>0</v>
      </c>
      <c r="M10" s="37">
        <f>IFERROR(K10/I10,0)</f>
        <v>0</v>
      </c>
    </row>
    <row r="11" spans="2:13" x14ac:dyDescent="0.2">
      <c r="B11" s="31"/>
      <c r="C11" s="32"/>
      <c r="D11" s="33"/>
      <c r="E11" s="28">
        <v>5210</v>
      </c>
      <c r="F11" s="29" t="s">
        <v>25</v>
      </c>
      <c r="G11" s="90">
        <f>+H11</f>
        <v>2000</v>
      </c>
      <c r="H11" s="91">
        <v>2000</v>
      </c>
      <c r="I11" s="91">
        <v>2000</v>
      </c>
      <c r="J11" s="91">
        <v>0</v>
      </c>
      <c r="K11" s="91">
        <v>0</v>
      </c>
      <c r="L11" s="36">
        <f>IFERROR(K11/H11,0)</f>
        <v>0</v>
      </c>
      <c r="M11" s="37">
        <f>IFERROR(K11/I11,0)</f>
        <v>0</v>
      </c>
    </row>
    <row r="12" spans="2:13" ht="22.5" x14ac:dyDescent="0.2">
      <c r="B12" s="31"/>
      <c r="C12" s="32"/>
      <c r="D12" s="33"/>
      <c r="E12" s="28">
        <v>5290</v>
      </c>
      <c r="F12" s="29" t="s">
        <v>26</v>
      </c>
      <c r="G12" s="90">
        <f>+H12</f>
        <v>78600</v>
      </c>
      <c r="H12" s="91">
        <v>78600</v>
      </c>
      <c r="I12" s="91">
        <v>78600</v>
      </c>
      <c r="J12" s="91">
        <v>0</v>
      </c>
      <c r="K12" s="91">
        <v>0</v>
      </c>
      <c r="L12" s="36">
        <f>IFERROR(K12/H12,0)</f>
        <v>0</v>
      </c>
      <c r="M12" s="37">
        <f>IFERROR(K12/I12,0)</f>
        <v>0</v>
      </c>
    </row>
    <row r="13" spans="2:13" x14ac:dyDescent="0.2">
      <c r="B13" s="31"/>
      <c r="C13" s="32"/>
      <c r="D13" s="33"/>
      <c r="E13" s="28">
        <v>5310</v>
      </c>
      <c r="F13" s="29" t="s">
        <v>27</v>
      </c>
      <c r="G13" s="90">
        <f>+H13</f>
        <v>211920</v>
      </c>
      <c r="H13" s="91">
        <v>211920</v>
      </c>
      <c r="I13" s="91">
        <v>211920</v>
      </c>
      <c r="J13" s="91">
        <v>0</v>
      </c>
      <c r="K13" s="91">
        <v>0</v>
      </c>
      <c r="L13" s="36">
        <f>IFERROR(K13/H13,0)</f>
        <v>0</v>
      </c>
      <c r="M13" s="37">
        <f>IFERROR(K13/I13,0)</f>
        <v>0</v>
      </c>
    </row>
    <row r="14" spans="2:13" x14ac:dyDescent="0.2">
      <c r="B14" s="31"/>
      <c r="C14" s="32"/>
      <c r="D14" s="33"/>
      <c r="E14" s="28">
        <v>5670</v>
      </c>
      <c r="F14" s="29" t="s">
        <v>28</v>
      </c>
      <c r="G14" s="90">
        <f>+H14</f>
        <v>30000</v>
      </c>
      <c r="H14" s="91">
        <v>30000</v>
      </c>
      <c r="I14" s="91">
        <v>100000</v>
      </c>
      <c r="J14" s="91">
        <v>0</v>
      </c>
      <c r="K14" s="91">
        <v>0</v>
      </c>
      <c r="L14" s="36">
        <f>IFERROR(K14/H14,0)</f>
        <v>0</v>
      </c>
      <c r="M14" s="37">
        <f>IFERROR(K14/I14,0)</f>
        <v>0</v>
      </c>
    </row>
    <row r="15" spans="2:13" x14ac:dyDescent="0.2">
      <c r="B15" s="31"/>
      <c r="C15" s="32"/>
      <c r="D15" s="33"/>
      <c r="E15" s="28">
        <v>5690</v>
      </c>
      <c r="F15" s="29" t="s">
        <v>29</v>
      </c>
      <c r="G15" s="90">
        <f>+H15</f>
        <v>154000</v>
      </c>
      <c r="H15" s="91">
        <v>154000</v>
      </c>
      <c r="I15" s="91">
        <v>154000</v>
      </c>
      <c r="J15" s="91">
        <v>0</v>
      </c>
      <c r="K15" s="91">
        <v>0</v>
      </c>
      <c r="L15" s="36">
        <f>IFERROR(K15/H15,0)</f>
        <v>0</v>
      </c>
      <c r="M15" s="37">
        <f>IFERROR(K15/I15,0)</f>
        <v>0</v>
      </c>
    </row>
    <row r="16" spans="2:13" x14ac:dyDescent="0.2">
      <c r="B16" s="31"/>
      <c r="C16" s="32"/>
      <c r="D16" s="33"/>
      <c r="E16" s="28">
        <v>5910</v>
      </c>
      <c r="F16" s="29" t="s">
        <v>30</v>
      </c>
      <c r="G16" s="90">
        <f>+H16</f>
        <v>903506</v>
      </c>
      <c r="H16" s="91">
        <v>903506</v>
      </c>
      <c r="I16" s="91">
        <v>903506</v>
      </c>
      <c r="J16" s="91">
        <v>0</v>
      </c>
      <c r="K16" s="91">
        <v>0</v>
      </c>
      <c r="L16" s="36">
        <f>IFERROR(K16/H16,0)</f>
        <v>0</v>
      </c>
      <c r="M16" s="37">
        <f>IFERROR(K16/I16,0)</f>
        <v>0</v>
      </c>
    </row>
    <row r="17" spans="2:13" ht="22.5" x14ac:dyDescent="0.2">
      <c r="B17" s="31" t="s">
        <v>31</v>
      </c>
      <c r="C17" s="32"/>
      <c r="D17" s="33" t="s">
        <v>32</v>
      </c>
      <c r="E17" s="28">
        <v>5670</v>
      </c>
      <c r="F17" s="29" t="s">
        <v>28</v>
      </c>
      <c r="G17" s="90">
        <f>+H17</f>
        <v>60000</v>
      </c>
      <c r="H17" s="91">
        <v>60000</v>
      </c>
      <c r="I17" s="91">
        <v>111000</v>
      </c>
      <c r="J17" s="91">
        <v>0</v>
      </c>
      <c r="K17" s="91">
        <v>0</v>
      </c>
      <c r="L17" s="36">
        <f>IFERROR(K17/H17,0)</f>
        <v>0</v>
      </c>
      <c r="M17" s="37">
        <f>IFERROR(K17/I17,0)</f>
        <v>0</v>
      </c>
    </row>
    <row r="18" spans="2:13" ht="33.75" x14ac:dyDescent="0.2">
      <c r="B18" s="31" t="s">
        <v>33</v>
      </c>
      <c r="C18" s="32"/>
      <c r="D18" s="33" t="s">
        <v>34</v>
      </c>
      <c r="E18" s="28">
        <v>5110</v>
      </c>
      <c r="F18" s="29" t="s">
        <v>35</v>
      </c>
      <c r="G18" s="90">
        <f>+H18</f>
        <v>30000</v>
      </c>
      <c r="H18" s="91">
        <v>30000</v>
      </c>
      <c r="I18" s="91">
        <v>12400</v>
      </c>
      <c r="J18" s="91">
        <v>0</v>
      </c>
      <c r="K18" s="91">
        <v>0</v>
      </c>
      <c r="L18" s="36">
        <f>IFERROR(K18/H18,0)</f>
        <v>0</v>
      </c>
      <c r="M18" s="37">
        <f>IFERROR(K18/I18,0)</f>
        <v>0</v>
      </c>
    </row>
    <row r="19" spans="2:13" ht="22.5" x14ac:dyDescent="0.2">
      <c r="B19" s="31"/>
      <c r="C19" s="32"/>
      <c r="D19" s="33"/>
      <c r="E19" s="28">
        <v>5150</v>
      </c>
      <c r="F19" s="29" t="s">
        <v>23</v>
      </c>
      <c r="G19" s="90">
        <f>+H19</f>
        <v>95000</v>
      </c>
      <c r="H19" s="91">
        <v>95000</v>
      </c>
      <c r="I19" s="91">
        <v>75600</v>
      </c>
      <c r="J19" s="91">
        <v>0</v>
      </c>
      <c r="K19" s="91">
        <v>0</v>
      </c>
      <c r="L19" s="36">
        <f>IFERROR(K19/H19,0)</f>
        <v>0</v>
      </c>
      <c r="M19" s="37">
        <f>IFERROR(K19/I19,0)</f>
        <v>0</v>
      </c>
    </row>
    <row r="20" spans="2:13" x14ac:dyDescent="0.2">
      <c r="B20" s="31"/>
      <c r="C20" s="32"/>
      <c r="D20" s="33"/>
      <c r="E20" s="28">
        <v>5210</v>
      </c>
      <c r="F20" s="29" t="s">
        <v>25</v>
      </c>
      <c r="G20" s="90">
        <f>+H20</f>
        <v>0</v>
      </c>
      <c r="H20" s="91">
        <v>0</v>
      </c>
      <c r="I20" s="91">
        <v>36000</v>
      </c>
      <c r="J20" s="91">
        <v>0</v>
      </c>
      <c r="K20" s="91">
        <v>0</v>
      </c>
      <c r="L20" s="36">
        <f>IFERROR(K20/H20,0)</f>
        <v>0</v>
      </c>
      <c r="M20" s="37">
        <f>IFERROR(K20/I20,0)</f>
        <v>0</v>
      </c>
    </row>
    <row r="21" spans="2:13" ht="22.5" x14ac:dyDescent="0.2">
      <c r="B21" s="31" t="s">
        <v>36</v>
      </c>
      <c r="C21" s="32"/>
      <c r="D21" s="33" t="s">
        <v>37</v>
      </c>
      <c r="E21" s="28">
        <v>5150</v>
      </c>
      <c r="F21" s="29" t="s">
        <v>23</v>
      </c>
      <c r="G21" s="90">
        <f>+H21</f>
        <v>0</v>
      </c>
      <c r="H21" s="91">
        <v>0</v>
      </c>
      <c r="I21" s="91">
        <v>72975.600000000006</v>
      </c>
      <c r="J21" s="91">
        <v>72975.600000000006</v>
      </c>
      <c r="K21" s="91">
        <v>72975.600000000006</v>
      </c>
      <c r="L21" s="36">
        <f>IFERROR(K21/H21,0)</f>
        <v>0</v>
      </c>
      <c r="M21" s="37">
        <f>IFERROR(K21/I21,0)</f>
        <v>1</v>
      </c>
    </row>
    <row r="22" spans="2:13" ht="33.75" x14ac:dyDescent="0.2">
      <c r="B22" s="31" t="s">
        <v>38</v>
      </c>
      <c r="C22" s="32"/>
      <c r="D22" s="33" t="s">
        <v>39</v>
      </c>
      <c r="E22" s="28">
        <v>5220</v>
      </c>
      <c r="F22" s="29" t="s">
        <v>40</v>
      </c>
      <c r="G22" s="90">
        <f>+H22</f>
        <v>35695.65</v>
      </c>
      <c r="H22" s="91">
        <v>35695.65</v>
      </c>
      <c r="I22" s="91">
        <v>35695.65</v>
      </c>
      <c r="J22" s="91">
        <v>0</v>
      </c>
      <c r="K22" s="91">
        <v>0</v>
      </c>
      <c r="L22" s="36">
        <f>IFERROR(K22/H22,0)</f>
        <v>0</v>
      </c>
      <c r="M22" s="37">
        <f>IFERROR(K22/I22,0)</f>
        <v>0</v>
      </c>
    </row>
    <row r="23" spans="2:13" ht="33.75" x14ac:dyDescent="0.2">
      <c r="B23" s="31" t="s">
        <v>41</v>
      </c>
      <c r="C23" s="32"/>
      <c r="D23" s="33" t="s">
        <v>42</v>
      </c>
      <c r="E23" s="28">
        <v>5110</v>
      </c>
      <c r="F23" s="29" t="s">
        <v>35</v>
      </c>
      <c r="G23" s="90">
        <f>+H23</f>
        <v>10000</v>
      </c>
      <c r="H23" s="91">
        <v>10000</v>
      </c>
      <c r="I23" s="91">
        <v>8000</v>
      </c>
      <c r="J23" s="91">
        <v>0</v>
      </c>
      <c r="K23" s="91">
        <v>0</v>
      </c>
      <c r="L23" s="36">
        <f>IFERROR(K23/H23,0)</f>
        <v>0</v>
      </c>
      <c r="M23" s="37">
        <f>IFERROR(K23/I23,0)</f>
        <v>0</v>
      </c>
    </row>
    <row r="24" spans="2:13" ht="22.5" x14ac:dyDescent="0.2">
      <c r="B24" s="31" t="s">
        <v>43</v>
      </c>
      <c r="C24" s="32"/>
      <c r="D24" s="33" t="s">
        <v>44</v>
      </c>
      <c r="E24" s="28">
        <v>5150</v>
      </c>
      <c r="F24" s="29" t="s">
        <v>23</v>
      </c>
      <c r="G24" s="90">
        <f>+H24</f>
        <v>28000</v>
      </c>
      <c r="H24" s="91">
        <v>28000</v>
      </c>
      <c r="I24" s="91">
        <v>0</v>
      </c>
      <c r="J24" s="91">
        <v>0</v>
      </c>
      <c r="K24" s="91">
        <v>0</v>
      </c>
      <c r="L24" s="36">
        <f>IFERROR(K24/H24,0)</f>
        <v>0</v>
      </c>
      <c r="M24" s="37">
        <f>IFERROR(K24/I24,0)</f>
        <v>0</v>
      </c>
    </row>
    <row r="25" spans="2:13" x14ac:dyDescent="0.2">
      <c r="B25" s="31"/>
      <c r="C25" s="32"/>
      <c r="D25" s="33"/>
      <c r="E25" s="28">
        <v>5190</v>
      </c>
      <c r="F25" s="29" t="s">
        <v>24</v>
      </c>
      <c r="G25" s="90">
        <f>+H25</f>
        <v>0</v>
      </c>
      <c r="H25" s="91">
        <v>0</v>
      </c>
      <c r="I25" s="91">
        <v>12000</v>
      </c>
      <c r="J25" s="91">
        <v>0</v>
      </c>
      <c r="K25" s="91">
        <v>0</v>
      </c>
      <c r="L25" s="36">
        <f>IFERROR(K25/H25,0)</f>
        <v>0</v>
      </c>
      <c r="M25" s="37">
        <f>IFERROR(K25/I25,0)</f>
        <v>0</v>
      </c>
    </row>
    <row r="26" spans="2:13" ht="22.5" x14ac:dyDescent="0.2">
      <c r="B26" s="31"/>
      <c r="C26" s="32"/>
      <c r="D26" s="33"/>
      <c r="E26" s="28">
        <v>5640</v>
      </c>
      <c r="F26" s="29" t="s">
        <v>45</v>
      </c>
      <c r="G26" s="90">
        <f>+H26</f>
        <v>9000</v>
      </c>
      <c r="H26" s="91">
        <v>9000</v>
      </c>
      <c r="I26" s="91">
        <v>0</v>
      </c>
      <c r="J26" s="91">
        <v>0</v>
      </c>
      <c r="K26" s="91">
        <v>0</v>
      </c>
      <c r="L26" s="36">
        <f>IFERROR(K26/H26,0)</f>
        <v>0</v>
      </c>
      <c r="M26" s="37">
        <f>IFERROR(K26/I26,0)</f>
        <v>0</v>
      </c>
    </row>
    <row r="27" spans="2:13" ht="33.75" x14ac:dyDescent="0.2">
      <c r="B27" s="31" t="s">
        <v>46</v>
      </c>
      <c r="C27" s="32"/>
      <c r="D27" s="33" t="s">
        <v>47</v>
      </c>
      <c r="E27" s="28">
        <v>5110</v>
      </c>
      <c r="F27" s="29" t="s">
        <v>35</v>
      </c>
      <c r="G27" s="90">
        <f>+H27</f>
        <v>58000</v>
      </c>
      <c r="H27" s="91">
        <v>58000</v>
      </c>
      <c r="I27" s="91">
        <v>53000</v>
      </c>
      <c r="J27" s="91">
        <v>33389.4</v>
      </c>
      <c r="K27" s="91">
        <v>33389.4</v>
      </c>
      <c r="L27" s="36">
        <f>IFERROR(K27/H27,0)</f>
        <v>0.57567931034482767</v>
      </c>
      <c r="M27" s="37">
        <f>IFERROR(K27/I27,0)</f>
        <v>0.62998867924528301</v>
      </c>
    </row>
    <row r="28" spans="2:13" ht="22.5" x14ac:dyDescent="0.2">
      <c r="B28" s="31"/>
      <c r="C28" s="32"/>
      <c r="D28" s="33"/>
      <c r="E28" s="28">
        <v>5150</v>
      </c>
      <c r="F28" s="29" t="s">
        <v>23</v>
      </c>
      <c r="G28" s="90">
        <f>+H28</f>
        <v>92000</v>
      </c>
      <c r="H28" s="91">
        <v>92000</v>
      </c>
      <c r="I28" s="91">
        <v>50000</v>
      </c>
      <c r="J28" s="91">
        <v>0</v>
      </c>
      <c r="K28" s="91">
        <v>0</v>
      </c>
      <c r="L28" s="36">
        <f>IFERROR(K28/H28,0)</f>
        <v>0</v>
      </c>
      <c r="M28" s="37">
        <f>IFERROR(K28/I28,0)</f>
        <v>0</v>
      </c>
    </row>
    <row r="29" spans="2:13" x14ac:dyDescent="0.2">
      <c r="B29" s="31"/>
      <c r="C29" s="32"/>
      <c r="D29" s="33"/>
      <c r="E29" s="28">
        <v>5190</v>
      </c>
      <c r="F29" s="29" t="s">
        <v>24</v>
      </c>
      <c r="G29" s="90">
        <f>+H29</f>
        <v>0</v>
      </c>
      <c r="H29" s="91">
        <v>0</v>
      </c>
      <c r="I29" s="91">
        <v>24000</v>
      </c>
      <c r="J29" s="91">
        <v>0</v>
      </c>
      <c r="K29" s="91">
        <v>0</v>
      </c>
      <c r="L29" s="36">
        <f>IFERROR(K29/H29,0)</f>
        <v>0</v>
      </c>
      <c r="M29" s="37">
        <f>IFERROR(K29/I29,0)</f>
        <v>0</v>
      </c>
    </row>
    <row r="30" spans="2:13" x14ac:dyDescent="0.2">
      <c r="B30" s="31"/>
      <c r="C30" s="32"/>
      <c r="D30" s="33"/>
      <c r="E30" s="38"/>
      <c r="F30" s="39"/>
      <c r="G30" s="92"/>
      <c r="H30" s="92"/>
      <c r="I30" s="92"/>
      <c r="J30" s="92"/>
      <c r="K30" s="92"/>
      <c r="L30" s="40"/>
      <c r="M30" s="41"/>
    </row>
    <row r="31" spans="2:13" x14ac:dyDescent="0.2">
      <c r="B31" s="31"/>
      <c r="C31" s="32"/>
      <c r="D31" s="26"/>
      <c r="E31" s="42"/>
      <c r="F31" s="26"/>
      <c r="G31" s="90"/>
      <c r="H31" s="90"/>
      <c r="I31" s="90"/>
      <c r="J31" s="90"/>
      <c r="K31" s="90"/>
      <c r="L31" s="26"/>
      <c r="M31" s="27"/>
    </row>
    <row r="32" spans="2:13" ht="13.15" customHeight="1" x14ac:dyDescent="0.2">
      <c r="B32" s="66" t="s">
        <v>14</v>
      </c>
      <c r="C32" s="67"/>
      <c r="D32" s="67"/>
      <c r="E32" s="67"/>
      <c r="F32" s="67"/>
      <c r="G32" s="93">
        <f>SUM(G9:G29)</f>
        <v>1797721.65</v>
      </c>
      <c r="H32" s="93">
        <f>SUM(H9:H29)</f>
        <v>1797721.65</v>
      </c>
      <c r="I32" s="93">
        <f>SUM(I9:I29)</f>
        <v>2143897.25</v>
      </c>
      <c r="J32" s="93">
        <f>SUM(J9:J29)</f>
        <v>106365</v>
      </c>
      <c r="K32" s="93">
        <f>SUM(K9:K29)</f>
        <v>106365</v>
      </c>
      <c r="L32" s="8">
        <f>IFERROR(K32/H32,0)</f>
        <v>5.916655673585508E-2</v>
      </c>
      <c r="M32" s="9">
        <f>IFERROR(K32/I32,0)</f>
        <v>4.9612918716137162E-2</v>
      </c>
    </row>
    <row r="33" spans="2:13" ht="4.9000000000000004" customHeight="1" x14ac:dyDescent="0.2">
      <c r="B33" s="31"/>
      <c r="C33" s="32"/>
      <c r="D33" s="26"/>
      <c r="E33" s="42"/>
      <c r="F33" s="26"/>
      <c r="G33" s="26"/>
      <c r="H33" s="26"/>
      <c r="I33" s="26"/>
      <c r="J33" s="26"/>
      <c r="K33" s="26"/>
      <c r="L33" s="26"/>
      <c r="M33" s="27"/>
    </row>
    <row r="34" spans="2:13" ht="13.15" customHeight="1" x14ac:dyDescent="0.2">
      <c r="B34" s="68" t="s">
        <v>15</v>
      </c>
      <c r="C34" s="65"/>
      <c r="D34" s="65"/>
      <c r="E34" s="20"/>
      <c r="F34" s="25"/>
      <c r="G34" s="26"/>
      <c r="H34" s="26"/>
      <c r="I34" s="26"/>
      <c r="J34" s="26"/>
      <c r="K34" s="26"/>
      <c r="L34" s="26"/>
      <c r="M34" s="27"/>
    </row>
    <row r="35" spans="2:13" ht="13.15" customHeight="1" x14ac:dyDescent="0.2">
      <c r="B35" s="24"/>
      <c r="C35" s="65" t="s">
        <v>16</v>
      </c>
      <c r="D35" s="65"/>
      <c r="E35" s="20"/>
      <c r="F35" s="25"/>
      <c r="G35" s="26"/>
      <c r="H35" s="26"/>
      <c r="I35" s="26"/>
      <c r="J35" s="26"/>
      <c r="K35" s="26"/>
      <c r="L35" s="26"/>
      <c r="M35" s="27"/>
    </row>
    <row r="36" spans="2:13" ht="6" customHeight="1" x14ac:dyDescent="0.2">
      <c r="B36" s="44"/>
      <c r="C36" s="45"/>
      <c r="D36" s="45"/>
      <c r="E36" s="38"/>
      <c r="F36" s="45"/>
      <c r="G36" s="26"/>
      <c r="H36" s="26"/>
      <c r="I36" s="26"/>
      <c r="J36" s="26"/>
      <c r="K36" s="26"/>
      <c r="L36" s="26"/>
      <c r="M36" s="27"/>
    </row>
    <row r="37" spans="2:13" ht="22.5" x14ac:dyDescent="0.2">
      <c r="B37" s="31" t="s">
        <v>48</v>
      </c>
      <c r="C37" s="32"/>
      <c r="D37" s="26" t="s">
        <v>49</v>
      </c>
      <c r="E37" s="42">
        <v>6290</v>
      </c>
      <c r="F37" s="26" t="s">
        <v>50</v>
      </c>
      <c r="G37" s="34">
        <f>+H37</f>
        <v>0</v>
      </c>
      <c r="H37" s="35">
        <v>0</v>
      </c>
      <c r="I37" s="95">
        <v>466928</v>
      </c>
      <c r="J37" s="35">
        <v>0</v>
      </c>
      <c r="K37" s="35">
        <v>0</v>
      </c>
      <c r="L37" s="36">
        <f>IFERROR(K37/H37,0)</f>
        <v>0</v>
      </c>
      <c r="M37" s="37">
        <f>IFERROR(K37/I37,0)</f>
        <v>0</v>
      </c>
    </row>
    <row r="38" spans="2:13" x14ac:dyDescent="0.2">
      <c r="B38" s="31"/>
      <c r="C38" s="32"/>
      <c r="D38" s="26"/>
      <c r="E38" s="42"/>
      <c r="F38" s="26"/>
      <c r="G38" s="43"/>
      <c r="H38" s="43"/>
      <c r="I38" s="96"/>
      <c r="J38" s="43"/>
      <c r="K38" s="43"/>
      <c r="L38" s="40"/>
      <c r="M38" s="41"/>
    </row>
    <row r="39" spans="2:13" x14ac:dyDescent="0.2">
      <c r="B39" s="46"/>
      <c r="C39" s="47"/>
      <c r="D39" s="48"/>
      <c r="E39" s="49"/>
      <c r="F39" s="48"/>
      <c r="G39" s="48"/>
      <c r="H39" s="48"/>
      <c r="I39" s="97"/>
      <c r="J39" s="48"/>
      <c r="K39" s="48"/>
      <c r="L39" s="48"/>
      <c r="M39" s="50"/>
    </row>
    <row r="40" spans="2:13" x14ac:dyDescent="0.2">
      <c r="B40" s="66" t="s">
        <v>17</v>
      </c>
      <c r="C40" s="67"/>
      <c r="D40" s="67"/>
      <c r="E40" s="67"/>
      <c r="F40" s="67"/>
      <c r="G40" s="7">
        <f>SUM(G37:G37)</f>
        <v>0</v>
      </c>
      <c r="H40" s="7">
        <f>SUM(H37:H37)</f>
        <v>0</v>
      </c>
      <c r="I40" s="98">
        <f>SUM(I37:I37)</f>
        <v>466928</v>
      </c>
      <c r="J40" s="7">
        <f>SUM(J37:J37)</f>
        <v>0</v>
      </c>
      <c r="K40" s="7">
        <f>SUM(K37:K37)</f>
        <v>0</v>
      </c>
      <c r="L40" s="8">
        <f>IFERROR(K40/H40,0)</f>
        <v>0</v>
      </c>
      <c r="M40" s="9">
        <f>IFERROR(K40/I40,0)</f>
        <v>0</v>
      </c>
    </row>
    <row r="41" spans="2:13" x14ac:dyDescent="0.2">
      <c r="B41" s="4"/>
      <c r="C41" s="5"/>
      <c r="D41" s="2"/>
      <c r="E41" s="6"/>
      <c r="F41" s="2"/>
      <c r="G41" s="2"/>
      <c r="H41" s="2"/>
      <c r="I41" s="2"/>
      <c r="J41" s="2"/>
      <c r="K41" s="2"/>
      <c r="L41" s="2"/>
      <c r="M41" s="3"/>
    </row>
    <row r="42" spans="2:13" x14ac:dyDescent="0.2">
      <c r="B42" s="51" t="s">
        <v>18</v>
      </c>
      <c r="C42" s="52"/>
      <c r="D42" s="52"/>
      <c r="E42" s="52"/>
      <c r="F42" s="52"/>
      <c r="G42" s="94">
        <f>+G32+G40</f>
        <v>1797721.65</v>
      </c>
      <c r="H42" s="94">
        <f>+H32+H40</f>
        <v>1797721.65</v>
      </c>
      <c r="I42" s="94">
        <f>+I32+I40</f>
        <v>2610825.25</v>
      </c>
      <c r="J42" s="94">
        <f>+J32+J40</f>
        <v>106365</v>
      </c>
      <c r="K42" s="94">
        <f>+K32+K40</f>
        <v>106365</v>
      </c>
      <c r="L42" s="10">
        <f>IFERROR(K42/H42,0)</f>
        <v>5.916655673585508E-2</v>
      </c>
      <c r="M42" s="11">
        <f>IFERROR(K42/I42,0)</f>
        <v>4.0739992077217728E-2</v>
      </c>
    </row>
    <row r="43" spans="2:13" x14ac:dyDescent="0.2">
      <c r="B43" s="12"/>
      <c r="C43" s="13"/>
      <c r="D43" s="13"/>
      <c r="E43" s="14"/>
      <c r="F43" s="13"/>
      <c r="G43" s="13"/>
      <c r="H43" s="13"/>
      <c r="I43" s="13"/>
      <c r="J43" s="13"/>
      <c r="K43" s="13"/>
      <c r="L43" s="13"/>
      <c r="M43" s="15"/>
    </row>
    <row r="44" spans="2:13" ht="15" x14ac:dyDescent="0.25">
      <c r="B44" s="16" t="s">
        <v>19</v>
      </c>
      <c r="C44" s="16"/>
      <c r="D44" s="17"/>
      <c r="E44" s="18"/>
      <c r="F44" s="17"/>
      <c r="G44" s="17"/>
      <c r="H44" s="17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2:F42"/>
    <mergeCell ref="K3:K5"/>
    <mergeCell ref="L3:M3"/>
    <mergeCell ref="L4:L5"/>
    <mergeCell ref="M4:M5"/>
    <mergeCell ref="B6:D6"/>
    <mergeCell ref="J6:K6"/>
    <mergeCell ref="C7:D7"/>
    <mergeCell ref="B32:F32"/>
    <mergeCell ref="B34:D34"/>
    <mergeCell ref="C35:D35"/>
    <mergeCell ref="B40:F40"/>
  </mergeCells>
  <printOptions horizontalCentered="1"/>
  <pageMargins left="0.11811023622047245" right="0.11811023622047245" top="0.35433070866141736" bottom="0.15748031496062992" header="0.31496062992125984" footer="0.31496062992125984"/>
  <pageSetup paperSize="11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Jefe de Departamento de Recursos Financieros</cp:lastModifiedBy>
  <cp:lastPrinted>2023-07-21T21:09:17Z</cp:lastPrinted>
  <dcterms:created xsi:type="dcterms:W3CDTF">2020-08-06T19:52:58Z</dcterms:created>
  <dcterms:modified xsi:type="dcterms:W3CDTF">2023-07-21T21:09:43Z</dcterms:modified>
</cp:coreProperties>
</file>