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2do TRIMESTRE\Información Presupuestaria\"/>
    </mc:Choice>
  </mc:AlternateContent>
  <xr:revisionPtr revIDLastSave="0" documentId="8_{E43D049A-6E34-4905-9EE1-F4EE92F43C45}" xr6:coauthVersionLast="36" xr6:coauthVersionMax="36" xr10:uidLastSave="{00000000-0000-0000-0000-000000000000}"/>
  <bookViews>
    <workbookView xWindow="0" yWindow="0" windowWidth="28800" windowHeight="11925" xr2:uid="{5ED3BA1F-790E-41DE-BEB4-B850AF4000DE}"/>
  </bookViews>
  <sheets>
    <sheet name="COG" sheetId="2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G76" i="2" s="1"/>
  <c r="G75" i="2"/>
  <c r="D75" i="2"/>
  <c r="D74" i="2"/>
  <c r="G74" i="2" s="1"/>
  <c r="G73" i="2"/>
  <c r="D73" i="2"/>
  <c r="D72" i="2"/>
  <c r="G72" i="2" s="1"/>
  <c r="G71" i="2"/>
  <c r="D71" i="2"/>
  <c r="D70" i="2"/>
  <c r="G70" i="2" s="1"/>
  <c r="F69" i="2"/>
  <c r="E69" i="2"/>
  <c r="D69" i="2"/>
  <c r="G69" i="2" s="1"/>
  <c r="C69" i="2"/>
  <c r="B69" i="2"/>
  <c r="D68" i="2"/>
  <c r="G68" i="2" s="1"/>
  <c r="G67" i="2"/>
  <c r="D67" i="2"/>
  <c r="D66" i="2"/>
  <c r="G66" i="2" s="1"/>
  <c r="F65" i="2"/>
  <c r="E65" i="2"/>
  <c r="D65" i="2"/>
  <c r="G65" i="2" s="1"/>
  <c r="C65" i="2"/>
  <c r="B65" i="2"/>
  <c r="D64" i="2"/>
  <c r="G64" i="2" s="1"/>
  <c r="G63" i="2"/>
  <c r="D63" i="2"/>
  <c r="D62" i="2"/>
  <c r="G62" i="2" s="1"/>
  <c r="G61" i="2"/>
  <c r="D61" i="2"/>
  <c r="D60" i="2"/>
  <c r="G60" i="2" s="1"/>
  <c r="G59" i="2"/>
  <c r="D59" i="2"/>
  <c r="D58" i="2"/>
  <c r="G58" i="2" s="1"/>
  <c r="F57" i="2"/>
  <c r="E57" i="2"/>
  <c r="D57" i="2"/>
  <c r="G57" i="2" s="1"/>
  <c r="C57" i="2"/>
  <c r="B57" i="2"/>
  <c r="D56" i="2"/>
  <c r="G56" i="2" s="1"/>
  <c r="G55" i="2"/>
  <c r="D55" i="2"/>
  <c r="D54" i="2"/>
  <c r="G54" i="2" s="1"/>
  <c r="F53" i="2"/>
  <c r="E53" i="2"/>
  <c r="D53" i="2"/>
  <c r="G53" i="2" s="1"/>
  <c r="C53" i="2"/>
  <c r="B53" i="2"/>
  <c r="D52" i="2"/>
  <c r="G52" i="2" s="1"/>
  <c r="G51" i="2"/>
  <c r="D51" i="2"/>
  <c r="D50" i="2"/>
  <c r="G50" i="2" s="1"/>
  <c r="G49" i="2"/>
  <c r="D49" i="2"/>
  <c r="D48" i="2"/>
  <c r="G48" i="2" s="1"/>
  <c r="G47" i="2"/>
  <c r="D47" i="2"/>
  <c r="D46" i="2"/>
  <c r="G46" i="2" s="1"/>
  <c r="G45" i="2"/>
  <c r="D45" i="2"/>
  <c r="D44" i="2"/>
  <c r="G44" i="2" s="1"/>
  <c r="F43" i="2"/>
  <c r="E43" i="2"/>
  <c r="D43" i="2"/>
  <c r="G43" i="2" s="1"/>
  <c r="C43" i="2"/>
  <c r="B43" i="2"/>
  <c r="D42" i="2"/>
  <c r="G42" i="2" s="1"/>
  <c r="G41" i="2"/>
  <c r="D41" i="2"/>
  <c r="D40" i="2"/>
  <c r="G40" i="2" s="1"/>
  <c r="G39" i="2"/>
  <c r="D39" i="2"/>
  <c r="D38" i="2"/>
  <c r="G38" i="2" s="1"/>
  <c r="G37" i="2"/>
  <c r="D37" i="2"/>
  <c r="D36" i="2"/>
  <c r="G36" i="2" s="1"/>
  <c r="G35" i="2"/>
  <c r="D35" i="2"/>
  <c r="D34" i="2"/>
  <c r="G34" i="2" s="1"/>
  <c r="F33" i="2"/>
  <c r="E33" i="2"/>
  <c r="D33" i="2"/>
  <c r="G33" i="2" s="1"/>
  <c r="C33" i="2"/>
  <c r="B33" i="2"/>
  <c r="D32" i="2"/>
  <c r="G32" i="2" s="1"/>
  <c r="G31" i="2"/>
  <c r="D31" i="2"/>
  <c r="D30" i="2"/>
  <c r="G30" i="2" s="1"/>
  <c r="G29" i="2"/>
  <c r="D29" i="2"/>
  <c r="D28" i="2"/>
  <c r="G28" i="2" s="1"/>
  <c r="G27" i="2"/>
  <c r="D27" i="2"/>
  <c r="D26" i="2"/>
  <c r="G26" i="2" s="1"/>
  <c r="G25" i="2"/>
  <c r="D25" i="2"/>
  <c r="D24" i="2"/>
  <c r="G24" i="2" s="1"/>
  <c r="F23" i="2"/>
  <c r="E23" i="2"/>
  <c r="D23" i="2"/>
  <c r="G23" i="2" s="1"/>
  <c r="C23" i="2"/>
  <c r="B23" i="2"/>
  <c r="D22" i="2"/>
  <c r="G22" i="2" s="1"/>
  <c r="G21" i="2"/>
  <c r="D21" i="2"/>
  <c r="D20" i="2"/>
  <c r="G20" i="2" s="1"/>
  <c r="G19" i="2"/>
  <c r="D19" i="2"/>
  <c r="D18" i="2"/>
  <c r="G18" i="2" s="1"/>
  <c r="G17" i="2"/>
  <c r="D17" i="2"/>
  <c r="D16" i="2"/>
  <c r="G16" i="2" s="1"/>
  <c r="G15" i="2"/>
  <c r="D15" i="2"/>
  <c r="D14" i="2"/>
  <c r="G14" i="2" s="1"/>
  <c r="F13" i="2"/>
  <c r="E13" i="2"/>
  <c r="C13" i="2"/>
  <c r="D13" i="2" s="1"/>
  <c r="G13" i="2" s="1"/>
  <c r="B13" i="2"/>
  <c r="D12" i="2"/>
  <c r="G12" i="2" s="1"/>
  <c r="G11" i="2"/>
  <c r="D11" i="2"/>
  <c r="D10" i="2"/>
  <c r="G10" i="2" s="1"/>
  <c r="G9" i="2"/>
  <c r="D9" i="2"/>
  <c r="D8" i="2"/>
  <c r="G8" i="2" s="1"/>
  <c r="G7" i="2"/>
  <c r="D7" i="2"/>
  <c r="D6" i="2"/>
  <c r="G6" i="2" s="1"/>
  <c r="F5" i="2"/>
  <c r="F77" i="2" s="1"/>
  <c r="E5" i="2"/>
  <c r="E77" i="2" s="1"/>
  <c r="C5" i="2"/>
  <c r="C77" i="2" s="1"/>
  <c r="B5" i="2"/>
  <c r="B77" i="2" s="1"/>
  <c r="D5" i="2" l="1"/>
  <c r="D77" i="2" l="1"/>
  <c r="G5" i="2"/>
  <c r="G77" i="2" s="1"/>
</calcChain>
</file>

<file path=xl/sharedStrings.xml><?xml version="1.0" encoding="utf-8"?>
<sst xmlns="http://schemas.openxmlformats.org/spreadsheetml/2006/main" count="85" uniqueCount="85">
  <si>
    <t>UNIVERSIDAD POLITECNICA DEL BICENTENARIO
Estado Analítico del Ejercicio del Presupuesto de Egresos
Clasificación por Objeto del Gasto (Capítulo y Concepto)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</si>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</sst>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left"/>
    </xf>
    <xf numFmtId="4" fontId="2" fillId="0" borderId="5" xfId="2" applyNumberFormat="1" applyFont="1" applyBorder="1" applyProtection="1">
      <protection locked="0"/>
    </xf>
    <xf numFmtId="0" fontId="4" fillId="0" borderId="0" xfId="2" applyFont="1" applyAlignment="1">
      <alignment horizontal="left" indent="1"/>
    </xf>
    <xf numFmtId="4" fontId="4" fillId="0" borderId="11" xfId="2" applyNumberFormat="1" applyFont="1" applyBorder="1" applyProtection="1">
      <protection locked="0"/>
    </xf>
    <xf numFmtId="0" fontId="5" fillId="0" borderId="10" xfId="2" applyFont="1" applyBorder="1" applyAlignment="1">
      <alignment horizontal="center" vertical="center" wrapText="1"/>
    </xf>
    <xf numFmtId="4" fontId="2" fillId="0" borderId="11" xfId="2" applyNumberFormat="1" applyFont="1" applyBorder="1" applyProtection="1">
      <protection locked="0"/>
    </xf>
    <xf numFmtId="0" fontId="6" fillId="0" borderId="10" xfId="2" applyFont="1" applyBorder="1" applyAlignment="1">
      <alignment horizontal="left"/>
    </xf>
    <xf numFmtId="0" fontId="4" fillId="0" borderId="0" xfId="2" applyFont="1" applyAlignment="1">
      <alignment horizontal="left"/>
    </xf>
    <xf numFmtId="0" fontId="4" fillId="0" borderId="12" xfId="2" applyFont="1" applyBorder="1" applyAlignment="1">
      <alignment horizontal="left" indent="1"/>
    </xf>
    <xf numFmtId="4" fontId="4" fillId="0" borderId="8" xfId="2" applyNumberFormat="1" applyFont="1" applyBorder="1" applyProtection="1">
      <protection locked="0"/>
    </xf>
    <xf numFmtId="0" fontId="2" fillId="0" borderId="12" xfId="2" applyFont="1" applyBorder="1" applyAlignment="1" applyProtection="1">
      <alignment horizontal="center"/>
      <protection locked="0"/>
    </xf>
    <xf numFmtId="4" fontId="2" fillId="0" borderId="8" xfId="2" applyNumberFormat="1" applyFont="1" applyBorder="1" applyProtection="1">
      <protection locked="0"/>
    </xf>
  </cellXfs>
  <cellStyles count="3">
    <cellStyle name="Normal" xfId="0" builtinId="0"/>
    <cellStyle name="Normal 2" xfId="2" xr:uid="{064C6A20-AE63-4DA9-911E-357189AD5B46}"/>
    <cellStyle name="Normal 3" xfId="1" xr:uid="{71721C81-52C8-45AA-B1A2-696D2ADFB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8F75-74F4-4B25-9ECC-5D13224ACBB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53.85546875" style="3" customWidth="1"/>
    <col min="2" max="2" width="15.7109375" style="3" customWidth="1"/>
    <col min="3" max="3" width="17" style="3" customWidth="1"/>
    <col min="4" max="7" width="15.7109375" style="3" customWidth="1"/>
    <col min="8" max="16384" width="10.28515625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50455431.650000006</v>
      </c>
      <c r="C5" s="16">
        <f>SUM(C6:C12)</f>
        <v>-898333.67000000016</v>
      </c>
      <c r="D5" s="16">
        <f>B5+C5</f>
        <v>49557097.980000004</v>
      </c>
      <c r="E5" s="16">
        <f>SUM(E6:E12)</f>
        <v>19678584.040000003</v>
      </c>
      <c r="F5" s="16">
        <f>SUM(F6:F12)</f>
        <v>19678584.040000003</v>
      </c>
      <c r="G5" s="16">
        <f>D5-E5</f>
        <v>29878513.940000001</v>
      </c>
    </row>
    <row r="6" spans="1:8" x14ac:dyDescent="0.2">
      <c r="A6" s="17" t="s">
        <v>12</v>
      </c>
      <c r="B6" s="18">
        <v>22639303</v>
      </c>
      <c r="C6" s="18">
        <v>-871215.55</v>
      </c>
      <c r="D6" s="18">
        <f t="shared" ref="D6:D69" si="0">B6+C6</f>
        <v>21768087.449999999</v>
      </c>
      <c r="E6" s="18">
        <v>9850245.7400000002</v>
      </c>
      <c r="F6" s="18">
        <v>9850245.7400000002</v>
      </c>
      <c r="G6" s="18">
        <f t="shared" ref="G6:G69" si="1">D6-E6</f>
        <v>11917841.709999999</v>
      </c>
      <c r="H6" s="19">
        <v>1100</v>
      </c>
    </row>
    <row r="7" spans="1:8" x14ac:dyDescent="0.2">
      <c r="A7" s="17" t="s">
        <v>13</v>
      </c>
      <c r="B7" s="18">
        <v>12343041.5</v>
      </c>
      <c r="C7" s="18">
        <v>-360847.81</v>
      </c>
      <c r="D7" s="18">
        <f t="shared" si="0"/>
        <v>11982193.689999999</v>
      </c>
      <c r="E7" s="18">
        <v>5657727.71</v>
      </c>
      <c r="F7" s="18">
        <v>5657727.71</v>
      </c>
      <c r="G7" s="18">
        <f t="shared" si="1"/>
        <v>6324465.9799999995</v>
      </c>
      <c r="H7" s="19">
        <v>1200</v>
      </c>
    </row>
    <row r="8" spans="1:8" x14ac:dyDescent="0.2">
      <c r="A8" s="17" t="s">
        <v>14</v>
      </c>
      <c r="B8" s="18">
        <v>6968076.8099999996</v>
      </c>
      <c r="C8" s="18">
        <v>-25492.74</v>
      </c>
      <c r="D8" s="18">
        <f t="shared" si="0"/>
        <v>6942584.0699999994</v>
      </c>
      <c r="E8" s="18">
        <v>587887.63</v>
      </c>
      <c r="F8" s="18">
        <v>587887.63</v>
      </c>
      <c r="G8" s="18">
        <f t="shared" si="1"/>
        <v>6354696.4399999995</v>
      </c>
      <c r="H8" s="19">
        <v>1300</v>
      </c>
    </row>
    <row r="9" spans="1:8" x14ac:dyDescent="0.2">
      <c r="A9" s="17" t="s">
        <v>15</v>
      </c>
      <c r="B9" s="18">
        <v>6145056.4500000002</v>
      </c>
      <c r="C9" s="18">
        <v>176025.25</v>
      </c>
      <c r="D9" s="18">
        <f t="shared" si="0"/>
        <v>6321081.7000000002</v>
      </c>
      <c r="E9" s="18">
        <v>2565492.9300000002</v>
      </c>
      <c r="F9" s="18">
        <v>2565492.9300000002</v>
      </c>
      <c r="G9" s="18">
        <f t="shared" si="1"/>
        <v>3755588.77</v>
      </c>
      <c r="H9" s="19">
        <v>1400</v>
      </c>
    </row>
    <row r="10" spans="1:8" x14ac:dyDescent="0.2">
      <c r="A10" s="17" t="s">
        <v>16</v>
      </c>
      <c r="B10" s="18">
        <v>2359953.89</v>
      </c>
      <c r="C10" s="18">
        <v>183197.18</v>
      </c>
      <c r="D10" s="18">
        <f t="shared" si="0"/>
        <v>2543151.0700000003</v>
      </c>
      <c r="E10" s="18">
        <v>1017230.03</v>
      </c>
      <c r="F10" s="18">
        <v>1017230.03</v>
      </c>
      <c r="G10" s="18">
        <f t="shared" si="1"/>
        <v>1525921.0400000003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">
      <c r="A13" s="15" t="s">
        <v>19</v>
      </c>
      <c r="B13" s="20">
        <f>SUM(B14:B22)</f>
        <v>3867579.2</v>
      </c>
      <c r="C13" s="20">
        <f>SUM(C14:C22)</f>
        <v>543637.49</v>
      </c>
      <c r="D13" s="20">
        <f t="shared" si="0"/>
        <v>4411216.6900000004</v>
      </c>
      <c r="E13" s="20">
        <f>SUM(E14:E22)</f>
        <v>393816.81999999995</v>
      </c>
      <c r="F13" s="20">
        <f>SUM(F14:F22)</f>
        <v>224265.56</v>
      </c>
      <c r="G13" s="20">
        <f t="shared" si="1"/>
        <v>4017399.8700000006</v>
      </c>
      <c r="H13" s="21">
        <v>0</v>
      </c>
    </row>
    <row r="14" spans="1:8" x14ac:dyDescent="0.2">
      <c r="A14" s="17" t="s">
        <v>20</v>
      </c>
      <c r="B14" s="18">
        <v>1735679.2</v>
      </c>
      <c r="C14" s="18">
        <v>186182.19</v>
      </c>
      <c r="D14" s="18">
        <f t="shared" si="0"/>
        <v>1921861.39</v>
      </c>
      <c r="E14" s="18">
        <v>146205.74</v>
      </c>
      <c r="F14" s="18">
        <v>82485.649999999994</v>
      </c>
      <c r="G14" s="18">
        <f t="shared" si="1"/>
        <v>1775655.65</v>
      </c>
      <c r="H14" s="19">
        <v>2100</v>
      </c>
    </row>
    <row r="15" spans="1:8" x14ac:dyDescent="0.2">
      <c r="A15" s="17" t="s">
        <v>21</v>
      </c>
      <c r="B15" s="18">
        <v>106600</v>
      </c>
      <c r="C15" s="18">
        <v>6455.3</v>
      </c>
      <c r="D15" s="18">
        <f t="shared" si="0"/>
        <v>113055.3</v>
      </c>
      <c r="E15" s="18">
        <v>24070.9</v>
      </c>
      <c r="F15" s="18">
        <v>24070.9</v>
      </c>
      <c r="G15" s="18">
        <f t="shared" si="1"/>
        <v>88984.4</v>
      </c>
      <c r="H15" s="19">
        <v>2200</v>
      </c>
    </row>
    <row r="16" spans="1:8" x14ac:dyDescent="0.2">
      <c r="A16" s="17" t="s">
        <v>22</v>
      </c>
      <c r="B16" s="18">
        <v>500</v>
      </c>
      <c r="C16" s="18">
        <v>2000</v>
      </c>
      <c r="D16" s="18">
        <f t="shared" si="0"/>
        <v>2500</v>
      </c>
      <c r="E16" s="18">
        <v>0</v>
      </c>
      <c r="F16" s="18">
        <v>0</v>
      </c>
      <c r="G16" s="18">
        <f t="shared" si="1"/>
        <v>2500</v>
      </c>
      <c r="H16" s="19">
        <v>2300</v>
      </c>
    </row>
    <row r="17" spans="1:8" x14ac:dyDescent="0.2">
      <c r="A17" s="17" t="s">
        <v>23</v>
      </c>
      <c r="B17" s="18">
        <v>650310</v>
      </c>
      <c r="C17" s="18">
        <v>27000</v>
      </c>
      <c r="D17" s="18">
        <f t="shared" si="0"/>
        <v>677310</v>
      </c>
      <c r="E17" s="18">
        <v>31593.22</v>
      </c>
      <c r="F17" s="18">
        <v>31593.22</v>
      </c>
      <c r="G17" s="18">
        <f t="shared" si="1"/>
        <v>645716.78</v>
      </c>
      <c r="H17" s="19">
        <v>2400</v>
      </c>
    </row>
    <row r="18" spans="1:8" x14ac:dyDescent="0.2">
      <c r="A18" s="17" t="s">
        <v>24</v>
      </c>
      <c r="B18" s="18">
        <v>209900</v>
      </c>
      <c r="C18" s="18">
        <v>6000</v>
      </c>
      <c r="D18" s="18">
        <f t="shared" si="0"/>
        <v>215900</v>
      </c>
      <c r="E18" s="18">
        <v>795</v>
      </c>
      <c r="F18" s="18">
        <v>795</v>
      </c>
      <c r="G18" s="18">
        <f t="shared" si="1"/>
        <v>215105</v>
      </c>
      <c r="H18" s="19">
        <v>2500</v>
      </c>
    </row>
    <row r="19" spans="1:8" x14ac:dyDescent="0.2">
      <c r="A19" s="17" t="s">
        <v>25</v>
      </c>
      <c r="B19" s="18">
        <v>524690</v>
      </c>
      <c r="C19" s="18">
        <v>0</v>
      </c>
      <c r="D19" s="18">
        <f t="shared" si="0"/>
        <v>524690</v>
      </c>
      <c r="E19" s="18">
        <v>164856.35999999999</v>
      </c>
      <c r="F19" s="18">
        <v>61492.85</v>
      </c>
      <c r="G19" s="18">
        <f t="shared" si="1"/>
        <v>359833.64</v>
      </c>
      <c r="H19" s="19">
        <v>2600</v>
      </c>
    </row>
    <row r="20" spans="1:8" x14ac:dyDescent="0.2">
      <c r="A20" s="17" t="s">
        <v>26</v>
      </c>
      <c r="B20" s="18">
        <v>323050</v>
      </c>
      <c r="C20" s="18">
        <v>0</v>
      </c>
      <c r="D20" s="18">
        <f t="shared" si="0"/>
        <v>323050</v>
      </c>
      <c r="E20" s="18">
        <v>0</v>
      </c>
      <c r="F20" s="18">
        <v>0</v>
      </c>
      <c r="G20" s="18">
        <f t="shared" si="1"/>
        <v>323050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316850</v>
      </c>
      <c r="C22" s="18">
        <v>316000</v>
      </c>
      <c r="D22" s="18">
        <f t="shared" si="0"/>
        <v>632850</v>
      </c>
      <c r="E22" s="18">
        <v>26295.599999999999</v>
      </c>
      <c r="F22" s="18">
        <v>23827.94</v>
      </c>
      <c r="G22" s="18">
        <f t="shared" si="1"/>
        <v>606554.4</v>
      </c>
      <c r="H22" s="19">
        <v>2900</v>
      </c>
    </row>
    <row r="23" spans="1:8" x14ac:dyDescent="0.2">
      <c r="A23" s="15" t="s">
        <v>29</v>
      </c>
      <c r="B23" s="20">
        <f>SUM(B24:B32)</f>
        <v>15465185.890000001</v>
      </c>
      <c r="C23" s="20">
        <f>SUM(C24:C32)</f>
        <v>2790255.3</v>
      </c>
      <c r="D23" s="20">
        <f t="shared" si="0"/>
        <v>18255441.190000001</v>
      </c>
      <c r="E23" s="20">
        <f>SUM(E24:E32)</f>
        <v>3999235.5799999996</v>
      </c>
      <c r="F23" s="20">
        <f>SUM(F24:F32)</f>
        <v>2903270.9299999997</v>
      </c>
      <c r="G23" s="20">
        <f t="shared" si="1"/>
        <v>14256205.610000001</v>
      </c>
      <c r="H23" s="21">
        <v>0</v>
      </c>
    </row>
    <row r="24" spans="1:8" x14ac:dyDescent="0.2">
      <c r="A24" s="17" t="s">
        <v>30</v>
      </c>
      <c r="B24" s="18">
        <v>1745450</v>
      </c>
      <c r="C24" s="18">
        <v>5250</v>
      </c>
      <c r="D24" s="18">
        <f t="shared" si="0"/>
        <v>1750700</v>
      </c>
      <c r="E24" s="18">
        <v>404483.93</v>
      </c>
      <c r="F24" s="18">
        <v>270842.08</v>
      </c>
      <c r="G24" s="18">
        <f t="shared" si="1"/>
        <v>1346216.07</v>
      </c>
      <c r="H24" s="19">
        <v>3100</v>
      </c>
    </row>
    <row r="25" spans="1:8" x14ac:dyDescent="0.2">
      <c r="A25" s="17" t="s">
        <v>31</v>
      </c>
      <c r="B25" s="18">
        <v>1977137.99</v>
      </c>
      <c r="C25" s="18">
        <v>170174.8</v>
      </c>
      <c r="D25" s="18">
        <f t="shared" si="0"/>
        <v>2147312.79</v>
      </c>
      <c r="E25" s="18">
        <v>404414.77</v>
      </c>
      <c r="F25" s="18">
        <v>371525.15</v>
      </c>
      <c r="G25" s="18">
        <f t="shared" si="1"/>
        <v>1742898.02</v>
      </c>
      <c r="H25" s="19">
        <v>3200</v>
      </c>
    </row>
    <row r="26" spans="1:8" x14ac:dyDescent="0.2">
      <c r="A26" s="17" t="s">
        <v>32</v>
      </c>
      <c r="B26" s="18">
        <v>4784480.34</v>
      </c>
      <c r="C26" s="18">
        <v>-85000</v>
      </c>
      <c r="D26" s="18">
        <f t="shared" si="0"/>
        <v>4699480.34</v>
      </c>
      <c r="E26" s="18">
        <v>904554.34</v>
      </c>
      <c r="F26" s="18">
        <v>419900.85</v>
      </c>
      <c r="G26" s="18">
        <f t="shared" si="1"/>
        <v>3794926</v>
      </c>
      <c r="H26" s="19">
        <v>3300</v>
      </c>
    </row>
    <row r="27" spans="1:8" x14ac:dyDescent="0.2">
      <c r="A27" s="17" t="s">
        <v>33</v>
      </c>
      <c r="B27" s="18">
        <v>229081.38</v>
      </c>
      <c r="C27" s="18">
        <v>46138</v>
      </c>
      <c r="D27" s="18">
        <f t="shared" si="0"/>
        <v>275219.38</v>
      </c>
      <c r="E27" s="18">
        <v>59984.4</v>
      </c>
      <c r="F27" s="18">
        <v>59984.4</v>
      </c>
      <c r="G27" s="18">
        <f t="shared" si="1"/>
        <v>215234.98</v>
      </c>
      <c r="H27" s="19">
        <v>3400</v>
      </c>
    </row>
    <row r="28" spans="1:8" x14ac:dyDescent="0.2">
      <c r="A28" s="17" t="s">
        <v>34</v>
      </c>
      <c r="B28" s="18">
        <v>4925976.57</v>
      </c>
      <c r="C28" s="18">
        <v>1003148.61</v>
      </c>
      <c r="D28" s="18">
        <f t="shared" si="0"/>
        <v>5929125.1800000006</v>
      </c>
      <c r="E28" s="18">
        <v>1460576.45</v>
      </c>
      <c r="F28" s="18">
        <v>1059756.52</v>
      </c>
      <c r="G28" s="18">
        <f t="shared" si="1"/>
        <v>4468548.7300000004</v>
      </c>
      <c r="H28" s="19">
        <v>3500</v>
      </c>
    </row>
    <row r="29" spans="1:8" x14ac:dyDescent="0.2">
      <c r="A29" s="17" t="s">
        <v>35</v>
      </c>
      <c r="B29" s="18">
        <v>935000</v>
      </c>
      <c r="C29" s="18">
        <v>0</v>
      </c>
      <c r="D29" s="18">
        <f t="shared" si="0"/>
        <v>935000</v>
      </c>
      <c r="E29" s="18">
        <v>15660</v>
      </c>
      <c r="F29" s="18">
        <v>15660</v>
      </c>
      <c r="G29" s="18">
        <f t="shared" si="1"/>
        <v>919340</v>
      </c>
      <c r="H29" s="19">
        <v>3600</v>
      </c>
    </row>
    <row r="30" spans="1:8" x14ac:dyDescent="0.2">
      <c r="A30" s="17" t="s">
        <v>36</v>
      </c>
      <c r="B30" s="18">
        <v>182906.87</v>
      </c>
      <c r="C30" s="18">
        <v>142192.13</v>
      </c>
      <c r="D30" s="18">
        <f t="shared" si="0"/>
        <v>325099</v>
      </c>
      <c r="E30" s="18">
        <v>70593.56</v>
      </c>
      <c r="F30" s="18">
        <v>70593.56</v>
      </c>
      <c r="G30" s="18">
        <f t="shared" si="1"/>
        <v>254505.44</v>
      </c>
      <c r="H30" s="19">
        <v>3700</v>
      </c>
    </row>
    <row r="31" spans="1:8" x14ac:dyDescent="0.2">
      <c r="A31" s="17" t="s">
        <v>37</v>
      </c>
      <c r="B31" s="18">
        <v>626852.74</v>
      </c>
      <c r="C31" s="18">
        <v>365717.26</v>
      </c>
      <c r="D31" s="18">
        <f t="shared" si="0"/>
        <v>992570</v>
      </c>
      <c r="E31" s="18">
        <v>228115.54</v>
      </c>
      <c r="F31" s="18">
        <v>194606.28</v>
      </c>
      <c r="G31" s="18">
        <f t="shared" si="1"/>
        <v>764454.46</v>
      </c>
      <c r="H31" s="19">
        <v>3800</v>
      </c>
    </row>
    <row r="32" spans="1:8" x14ac:dyDescent="0.2">
      <c r="A32" s="17" t="s">
        <v>38</v>
      </c>
      <c r="B32" s="18">
        <v>58300</v>
      </c>
      <c r="C32" s="18">
        <v>1142634.5</v>
      </c>
      <c r="D32" s="18">
        <f t="shared" si="0"/>
        <v>1200934.5</v>
      </c>
      <c r="E32" s="18">
        <v>450852.59</v>
      </c>
      <c r="F32" s="18">
        <v>440402.09</v>
      </c>
      <c r="G32" s="18">
        <f t="shared" si="1"/>
        <v>750081.90999999992</v>
      </c>
      <c r="H32" s="19">
        <v>3900</v>
      </c>
    </row>
    <row r="33" spans="1:8" x14ac:dyDescent="0.2">
      <c r="A33" s="15" t="s">
        <v>39</v>
      </c>
      <c r="B33" s="20">
        <f>SUM(B34:B42)</f>
        <v>1837280</v>
      </c>
      <c r="C33" s="20">
        <f>SUM(C34:C42)</f>
        <v>-50000</v>
      </c>
      <c r="D33" s="20">
        <f t="shared" si="0"/>
        <v>1787280</v>
      </c>
      <c r="E33" s="20">
        <f>SUM(E34:E42)</f>
        <v>188303.54</v>
      </c>
      <c r="F33" s="20">
        <f>SUM(F34:F42)</f>
        <v>188303.54</v>
      </c>
      <c r="G33" s="20">
        <f t="shared" si="1"/>
        <v>1598976.46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1837280</v>
      </c>
      <c r="C37" s="18">
        <v>-50000</v>
      </c>
      <c r="D37" s="18">
        <f t="shared" si="0"/>
        <v>1787280</v>
      </c>
      <c r="E37" s="18">
        <v>188303.54</v>
      </c>
      <c r="F37" s="18">
        <v>188303.54</v>
      </c>
      <c r="G37" s="18">
        <f t="shared" si="1"/>
        <v>1598976.46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1712160</v>
      </c>
      <c r="C43" s="20">
        <f>SUM(C44:C52)</f>
        <v>33938</v>
      </c>
      <c r="D43" s="20">
        <f t="shared" si="0"/>
        <v>1746098</v>
      </c>
      <c r="E43" s="20">
        <f>SUM(E44:E52)</f>
        <v>56449.58</v>
      </c>
      <c r="F43" s="20">
        <f>SUM(F44:F52)</f>
        <v>0</v>
      </c>
      <c r="G43" s="20">
        <f t="shared" si="1"/>
        <v>1689648.42</v>
      </c>
      <c r="H43" s="21">
        <v>0</v>
      </c>
    </row>
    <row r="44" spans="1:8" x14ac:dyDescent="0.2">
      <c r="A44" s="22" t="s">
        <v>50</v>
      </c>
      <c r="B44" s="18">
        <v>740660</v>
      </c>
      <c r="C44" s="18">
        <v>33938</v>
      </c>
      <c r="D44" s="18">
        <f t="shared" si="0"/>
        <v>774598</v>
      </c>
      <c r="E44" s="18">
        <v>19938</v>
      </c>
      <c r="F44" s="18">
        <v>0</v>
      </c>
      <c r="G44" s="18">
        <f t="shared" si="1"/>
        <v>754660</v>
      </c>
      <c r="H44" s="19">
        <v>5100</v>
      </c>
    </row>
    <row r="45" spans="1:8" x14ac:dyDescent="0.2">
      <c r="A45" s="17" t="s">
        <v>51</v>
      </c>
      <c r="B45" s="18">
        <v>527000</v>
      </c>
      <c r="C45" s="18">
        <v>0</v>
      </c>
      <c r="D45" s="18">
        <f t="shared" si="0"/>
        <v>527000</v>
      </c>
      <c r="E45" s="18">
        <v>36511.58</v>
      </c>
      <c r="F45" s="18">
        <v>0</v>
      </c>
      <c r="G45" s="18">
        <f t="shared" si="1"/>
        <v>490488.42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0</v>
      </c>
      <c r="D47" s="18">
        <f t="shared" si="0"/>
        <v>0</v>
      </c>
      <c r="E47" s="18">
        <v>0</v>
      </c>
      <c r="F47" s="18">
        <v>0</v>
      </c>
      <c r="G47" s="18">
        <f t="shared" si="1"/>
        <v>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444500</v>
      </c>
      <c r="C49" s="18">
        <v>0</v>
      </c>
      <c r="D49" s="18">
        <f t="shared" si="0"/>
        <v>444500</v>
      </c>
      <c r="E49" s="18">
        <v>0</v>
      </c>
      <c r="F49" s="18">
        <v>0</v>
      </c>
      <c r="G49" s="18">
        <f t="shared" si="1"/>
        <v>444500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0</v>
      </c>
      <c r="C53" s="20">
        <f>SUM(C54:C56)</f>
        <v>700304.55</v>
      </c>
      <c r="D53" s="20">
        <f t="shared" si="0"/>
        <v>700304.55</v>
      </c>
      <c r="E53" s="20">
        <f>SUM(E54:E56)</f>
        <v>0</v>
      </c>
      <c r="F53" s="20">
        <f>SUM(F54:F56)</f>
        <v>0</v>
      </c>
      <c r="G53" s="20">
        <f t="shared" si="1"/>
        <v>700304.55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700304.55</v>
      </c>
      <c r="D55" s="18">
        <f t="shared" si="0"/>
        <v>700304.55</v>
      </c>
      <c r="E55" s="18">
        <v>0</v>
      </c>
      <c r="F55" s="18">
        <v>0</v>
      </c>
      <c r="G55" s="18">
        <f t="shared" si="1"/>
        <v>700304.55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73337636.74000001</v>
      </c>
      <c r="C77" s="26">
        <f t="shared" si="4"/>
        <v>3119801.67</v>
      </c>
      <c r="D77" s="26">
        <f t="shared" si="4"/>
        <v>76457438.409999996</v>
      </c>
      <c r="E77" s="26">
        <f t="shared" si="4"/>
        <v>24316389.559999999</v>
      </c>
      <c r="F77" s="26">
        <f t="shared" si="4"/>
        <v>22994424.07</v>
      </c>
      <c r="G77" s="26">
        <f t="shared" si="4"/>
        <v>52141048.850000001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2024-07-18T22:44:36Z</dcterms:created>
  <dcterms:modified xsi:type="dcterms:W3CDTF">2024-07-18T22:45:23Z</dcterms:modified>
</cp:coreProperties>
</file>