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ESTADOS FINANCIEROS 2do TRIMESTRE 2024\3.-INFORMACION PROGRAMATICA\FORMATO DE ENVIO\"/>
    </mc:Choice>
  </mc:AlternateContent>
  <xr:revisionPtr revIDLastSave="0" documentId="13_ncr:1_{CB11658F-6843-42CF-BDBE-D5828F9E42AF}" xr6:coauthVersionLast="36" xr6:coauthVersionMax="36" xr10:uidLastSave="{00000000-0000-0000-0000-000000000000}"/>
  <bookViews>
    <workbookView showHorizontalScroll="0" showVerticalScroll="0" showSheetTabs="0" xWindow="0" yWindow="0" windowWidth="28800" windowHeight="11925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<sst xmlns="http://schemas.openxmlformats.org/spreadsheetml/2006/main" count="66" uniqueCount="66">
  <si>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</si>
  <si>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</si>
  <si>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</si>
  <si>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</si>
  <si>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</si>
  <si>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</si>
  <si>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</si>
  <si>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</si>
  <si>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</si>
  <si>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</si>
  <si>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</si>
  <si>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</si>
  <si>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</si>
  <si>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</si>
  <si>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</si>
  <si>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</si>
  <si>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</si>
  <si>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</si>
  <si>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</si>
  <si>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</si>
  <si>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</si>
  <si>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</si>
  <si>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</si>
  <si>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</si>
  <si>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</si>
  <si>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</si>
  <si>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</si>
  <si>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</si>
  <si>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</si>
  <si>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</si>
  <si>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</si>
  <si>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</si>
  <si>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</si>
  <si>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</si>
  <si>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</si>
  <si>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</si>
  <si>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</si>
  <si>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</si>
  <si>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</si>
  <si>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</si>
  <si>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</si>
  <si>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</si>
  <si>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</si>
  <si>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</si>
  <si>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</si>
  <si>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</si>
  <si>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</si>
  <si>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</si>
  <si>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</si>
  <si>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</si>
  <si>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</si>
  <si>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</si>
  <si>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</si>
  <si>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</si>
  <si>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</si>
  <si>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</si>
  <si>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</si>
  <si>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</si>
  <si>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</si>
  <si>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UNIVERSIDAD POLITECNICA DEL BICENTENARIO
Gasto por Categoría Programática
Del 1 de Enero al 30 de Junio de 2024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</si>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</sst>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Protection="1">
      <protection locked="0"/>
    </xf>
    <xf numFmtId="0" fontId="7" fillId="0" borderId="12" xfId="0" applyFont="1" applyBorder="1" applyAlignment="1" applyProtection="1">
      <alignment horizontal="left" vertical="center" indent="1"/>
      <protection locked="0"/>
    </xf>
    <xf numFmtId="0" fontId="7" fillId="0" borderId="3" xfId="0" applyFont="1" applyBorder="1" applyAlignment="1">
      <alignment horizontal="left" indent="1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00000000-0005-0000-0000-000002000000}"/>
    <cellStyle name="Millares 2 3" xfId="4" xr:uid="{00000000-0005-0000-0000-000003000000}"/>
    <cellStyle name="Millares 2 3 2" xfId="19" xr:uid="{00000000-0005-0000-0000-000003000000}"/>
    <cellStyle name="Millares 2 4" xfId="17" xr:uid="{00000000-0005-0000-0000-000001000000}"/>
    <cellStyle name="Millares 3" xfId="5" xr:uid="{00000000-0005-0000-0000-000004000000}"/>
    <cellStyle name="Millares 3 2" xfId="20" xr:uid="{00000000-0005-0000-0000-000004000000}"/>
    <cellStyle name="Moneda 2" xfId="6" xr:uid="{00000000-0005-0000-0000-000005000000}"/>
    <cellStyle name="Moneda 2 2" xfId="21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activeCell="H1" sqref="H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1" t="s">
        <v>59</v>
      </c>
      <c r="B1" s="21"/>
      <c r="C1" s="21"/>
      <c r="D1" s="21"/>
      <c r="E1" s="21"/>
      <c r="F1" s="21"/>
      <c r="G1" s="24"/>
    </row>
    <row r="2" spans="1:8" ht="15" customHeight="1" x14ac:dyDescent="0.2">
      <c r="A2" s="18"/>
      <c r="B2" s="21" t="s">
        <v>31</v>
      </c>
      <c r="C2" s="21"/>
      <c r="D2" s="21"/>
      <c r="E2" s="21"/>
      <c r="F2" s="21"/>
      <c r="G2" s="22" t="s">
        <v>30</v>
      </c>
    </row>
    <row r="3" spans="1:8" ht="24.95" customHeight="1" x14ac:dyDescent="0.2">
      <c r="A3" s="19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3"/>
    </row>
    <row r="4" spans="1:8" x14ac:dyDescent="0.2">
      <c r="A4" s="20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6"/>
      <c r="B5" s="17"/>
      <c r="C5" s="17"/>
      <c r="D5" s="17"/>
      <c r="E5" s="17"/>
      <c r="F5" s="17"/>
      <c r="G5" s="17"/>
    </row>
    <row r="6" spans="1:8" x14ac:dyDescent="0.2">
      <c r="A6" s="8" t="s">
        <v>25</v>
      </c>
      <c r="B6" s="5">
        <f>+B7+B10+B19+B23+B26+B31</f>
        <v>73337636.739999995</v>
      </c>
      <c r="C6" s="5">
        <f t="shared" ref="C6:G6" si="0">+C7+C10+C19+C23+C26+C31</f>
        <v>3119801.67</v>
      </c>
      <c r="D6" s="5">
        <f t="shared" si="0"/>
        <v>76457438.409999996</v>
      </c>
      <c r="E6" s="5">
        <f t="shared" si="0"/>
        <v>24316389.559999999</v>
      </c>
      <c r="F6" s="5">
        <f t="shared" si="0"/>
        <v>22994424.069999997</v>
      </c>
      <c r="G6" s="5">
        <f t="shared" si="0"/>
        <v>52141048.850000009</v>
      </c>
    </row>
    <row r="7" spans="1:8" x14ac:dyDescent="0.2">
      <c r="A7" s="13" t="s">
        <v>0</v>
      </c>
      <c r="B7" s="10">
        <f>SUM(B8:B9)</f>
        <v>541031.54</v>
      </c>
      <c r="C7" s="10">
        <f>SUM(C8:C9)</f>
        <v>10844.03</v>
      </c>
      <c r="D7" s="10">
        <f t="shared" ref="D7:G7" si="1">SUM(D8:D9)</f>
        <v>551875.57000000007</v>
      </c>
      <c r="E7" s="10">
        <f t="shared" si="1"/>
        <v>189707.9</v>
      </c>
      <c r="F7" s="10">
        <f t="shared" si="1"/>
        <v>189707.9</v>
      </c>
      <c r="G7" s="10">
        <f t="shared" si="1"/>
        <v>362167.67000000004</v>
      </c>
      <c r="H7" s="9">
        <v>0</v>
      </c>
    </row>
    <row r="8" spans="1:8" x14ac:dyDescent="0.2">
      <c r="A8" s="14" t="s">
        <v>1</v>
      </c>
      <c r="B8" s="11">
        <v>541031.54</v>
      </c>
      <c r="C8" s="11">
        <v>10844.03</v>
      </c>
      <c r="D8" s="11">
        <f>B8+C8</f>
        <v>551875.57000000007</v>
      </c>
      <c r="E8" s="11">
        <v>189707.9</v>
      </c>
      <c r="F8" s="11">
        <v>189707.9</v>
      </c>
      <c r="G8" s="11">
        <f>D8-E8</f>
        <v>362167.67000000004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54806682.75</v>
      </c>
      <c r="C10" s="10">
        <f>SUM(C11:C18)</f>
        <v>1939469.77</v>
      </c>
      <c r="D10" s="10">
        <f t="shared" ref="D10:G10" si="2">SUM(D11:D18)</f>
        <v>56746152.520000003</v>
      </c>
      <c r="E10" s="10">
        <f t="shared" si="2"/>
        <v>17430816.030000001</v>
      </c>
      <c r="F10" s="10">
        <f t="shared" si="2"/>
        <v>17334576.239999998</v>
      </c>
      <c r="G10" s="10">
        <f t="shared" si="2"/>
        <v>39315336.49000001</v>
      </c>
      <c r="H10" s="9">
        <v>0</v>
      </c>
    </row>
    <row r="11" spans="1:8" x14ac:dyDescent="0.2">
      <c r="A11" s="14" t="s">
        <v>4</v>
      </c>
      <c r="B11" s="11">
        <v>50950953.18</v>
      </c>
      <c r="C11" s="11">
        <v>1878965.45</v>
      </c>
      <c r="D11" s="11">
        <f t="shared" ref="D11:D18" si="3">B11+C11</f>
        <v>52829918.630000003</v>
      </c>
      <c r="E11" s="11">
        <v>16737740.73</v>
      </c>
      <c r="F11" s="11">
        <v>16641500.939999999</v>
      </c>
      <c r="G11" s="11">
        <f t="shared" ref="G11:G18" si="4">D11-E11</f>
        <v>36092177.900000006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3855729.57</v>
      </c>
      <c r="C13" s="11">
        <v>60504.32</v>
      </c>
      <c r="D13" s="11">
        <f t="shared" si="3"/>
        <v>3916233.8899999997</v>
      </c>
      <c r="E13" s="11">
        <v>693075.3</v>
      </c>
      <c r="F13" s="11">
        <v>693075.3</v>
      </c>
      <c r="G13" s="11">
        <f t="shared" si="4"/>
        <v>3223158.59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17989922.449999999</v>
      </c>
      <c r="C19" s="10">
        <f>SUM(C20:C22)</f>
        <v>1169487.8700000001</v>
      </c>
      <c r="D19" s="10">
        <f t="shared" ref="D19:G19" si="5">SUM(D20:D22)</f>
        <v>19159410.32</v>
      </c>
      <c r="E19" s="10">
        <f t="shared" si="5"/>
        <v>6695865.6299999999</v>
      </c>
      <c r="F19" s="10">
        <f t="shared" si="5"/>
        <v>5470139.9299999997</v>
      </c>
      <c r="G19" s="10">
        <f t="shared" si="5"/>
        <v>12463544.690000001</v>
      </c>
      <c r="H19" s="9">
        <v>0</v>
      </c>
    </row>
    <row r="20" spans="1:8" x14ac:dyDescent="0.2">
      <c r="A20" s="14" t="s">
        <v>13</v>
      </c>
      <c r="B20" s="11">
        <v>17989922.449999999</v>
      </c>
      <c r="C20" s="11">
        <v>1169487.8700000001</v>
      </c>
      <c r="D20" s="11">
        <f t="shared" ref="D20:D22" si="6">B20+C20</f>
        <v>19159410.32</v>
      </c>
      <c r="E20" s="11">
        <v>6695865.6299999999</v>
      </c>
      <c r="F20" s="11">
        <v>5470139.9299999997</v>
      </c>
      <c r="G20" s="11">
        <f t="shared" ref="G20:G22" si="7">D20-E20</f>
        <v>12463544.690000001</v>
      </c>
      <c r="H20" s="9" t="s">
        <v>45</v>
      </c>
    </row>
    <row r="21" spans="1:8" x14ac:dyDescent="0.2">
      <c r="A21" s="14" t="s">
        <v>14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13" t="s">
        <v>61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25" t="s">
        <v>62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25" t="s">
        <v>63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25" t="s">
        <v>64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27"/>
      <c r="B36" s="10"/>
      <c r="C36" s="10"/>
      <c r="D36" s="10"/>
      <c r="E36" s="10"/>
      <c r="F36" s="10"/>
      <c r="G36" s="10"/>
      <c r="H36" s="9"/>
    </row>
    <row r="37" spans="1:8" ht="13.5" customHeight="1" x14ac:dyDescent="0.2">
      <c r="A37" s="26" t="s">
        <v>65</v>
      </c>
      <c r="B37" s="12">
        <f t="shared" ref="B37:G37" si="17">+B6+B33+B34+B35</f>
        <v>73337636.739999995</v>
      </c>
      <c r="C37" s="12">
        <f t="shared" si="17"/>
        <v>3119801.67</v>
      </c>
      <c r="D37" s="12">
        <f t="shared" si="17"/>
        <v>76457438.409999996</v>
      </c>
      <c r="E37" s="12">
        <f t="shared" si="17"/>
        <v>24316389.559999999</v>
      </c>
      <c r="F37" s="12">
        <f t="shared" si="17"/>
        <v>22994424.069999997</v>
      </c>
      <c r="G37" s="12">
        <f t="shared" si="17"/>
        <v>52141048.850000009</v>
      </c>
    </row>
    <row r="39" spans="1:8" x14ac:dyDescent="0.2">
      <c r="A39" s="15" t="s">
        <v>58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2 A36:B36 B33:B35" name="Rango1_3"/>
    <protectedRange sqref="B4:G6" name="Rango1_2_2"/>
    <protectedRange sqref="A37:G37" name="Rango1_1_2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2017-03-30T22:19:49Z</cp:lastPrinted>
  <dcterms:created xsi:type="dcterms:W3CDTF">2012-12-11T21:13:37Z</dcterms:created>
  <dcterms:modified xsi:type="dcterms:W3CDTF">2024-07-18T19:07:59Z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