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4to TRIMESTRE\Información Presupuestaria\"/>
    </mc:Choice>
  </mc:AlternateContent>
  <xr:revisionPtr revIDLastSave="0" documentId="13_ncr:1_{3CA47EAA-6DD4-4AF2-BF35-A6644F26845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91029"/>
  <fileRecoveryPr autoRecover="0"/>
</workbook>
</file>

<file path=xl/calcChain.xml><?xml version="1.0" encoding="utf-8"?>
<calcChain xmlns="http://schemas.openxmlformats.org/spreadsheetml/2006/main">
  <c r="G41" i="4" l="1"/>
  <c r="G17" i="4"/>
  <c r="G28" i="4" l="1"/>
  <c r="D28" i="4"/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7" i="4"/>
  <c r="D27" i="4"/>
  <c r="G26" i="4"/>
  <c r="D26" i="4"/>
  <c r="G25" i="4"/>
  <c r="D25" i="4"/>
  <c r="G24" i="4"/>
  <c r="D24" i="4"/>
  <c r="G23" i="4"/>
  <c r="G21" i="4" s="1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16" i="4" l="1"/>
  <c r="D16" i="4"/>
  <c r="D21" i="4"/>
  <c r="D31" i="4"/>
  <c r="D40" i="4" s="1"/>
  <c r="G31" i="4"/>
  <c r="G40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<sst xmlns="http://schemas.openxmlformats.org/spreadsheetml/2006/main" count="99" uniqueCount="51">
  <si>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</si>
  <si>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</si>
  <si>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</si>
  <si>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</si>
  <si>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</si>
  <si>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</si>
  <si>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</si>
  <si>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</si>
  <si>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</si>
  <si>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</si>
  <si>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</si>
  <si>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</si>
  <si>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</si>
  <si>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</si>
  <si>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</si>
  <si>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</si>
  <si>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</si>
  <si>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</si>
  <si>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</si>
  <si>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</si>
  <si>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</si>
  <si>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</si>
  <si>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</si>
  <si>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</si>
  <si>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</si>
  <si>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</si>
  <si>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</si>
  <si>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</si>
  <si>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</si>
  <si>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</si>
  <si>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</si>
  <si>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</si>
  <si>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</si>
  <si>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</si>
  <si>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</si>
  <si>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</si>
  <si>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</si>
  <si>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</si>
  <si>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</si>
  <si>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</si>
  <si>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</si>
  <si>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</si>
  <si>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</si>
  <si>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</si>
  <si>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</si>
  <si>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</si>
  <si>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</si>
  <si>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</si>
  <si>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</si>
  <si>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</si>
  <si>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POLITECNICA DEL BICENTENARIO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</si>
</sst>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 wrapText="1"/>
    </xf>
    <xf numFmtId="0" fontId="8" fillId="2" borderId="9" xfId="8" applyFont="1" applyFill="1" applyBorder="1" applyAlignment="1">
      <alignment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3" t="s">
        <v>50</v>
      </c>
      <c r="B1" s="44"/>
      <c r="C1" s="44"/>
      <c r="D1" s="44"/>
      <c r="E1" s="44"/>
      <c r="F1" s="44"/>
      <c r="G1" s="45"/>
    </row>
    <row r="2" spans="1:8" s="3" customFormat="1" x14ac:dyDescent="0.2">
      <c r="A2" s="37"/>
      <c r="B2" s="44" t="s">
        <v>22</v>
      </c>
      <c r="C2" s="44"/>
      <c r="D2" s="44"/>
      <c r="E2" s="44"/>
      <c r="F2" s="44"/>
      <c r="G2" s="47" t="s">
        <v>19</v>
      </c>
    </row>
    <row r="3" spans="1:8" s="1" customFormat="1" ht="24.95" customHeight="1" x14ac:dyDescent="0.2">
      <c r="A3" s="38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8"/>
    </row>
    <row r="4" spans="1:8" s="1" customFormat="1" x14ac:dyDescent="0.2">
      <c r="A4" s="39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2" t="s">
        <v>4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  <c r="H9" s="30" t="s">
        <v>40</v>
      </c>
    </row>
    <row r="10" spans="1:8" x14ac:dyDescent="0.2">
      <c r="A10" s="33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x14ac:dyDescent="0.2">
      <c r="A11" s="32" t="s">
        <v>24</v>
      </c>
      <c r="B11" s="16">
        <v>11899445</v>
      </c>
      <c r="C11" s="16">
        <v>98024.77</v>
      </c>
      <c r="D11" s="16">
        <f t="shared" si="2"/>
        <v>11997469.77</v>
      </c>
      <c r="E11" s="16">
        <v>10860942.210000001</v>
      </c>
      <c r="F11" s="16">
        <v>10860942.210000001</v>
      </c>
      <c r="G11" s="16">
        <f t="shared" si="3"/>
        <v>-1038502.7899999991</v>
      </c>
      <c r="H11" s="30" t="s">
        <v>42</v>
      </c>
    </row>
    <row r="12" spans="1:8" ht="22.5" x14ac:dyDescent="0.2">
      <c r="A12" s="32" t="s">
        <v>25</v>
      </c>
      <c r="B12" s="16">
        <v>18227548</v>
      </c>
      <c r="C12" s="16">
        <v>3052761.93</v>
      </c>
      <c r="D12" s="16">
        <f t="shared" si="2"/>
        <v>21280309.93</v>
      </c>
      <c r="E12" s="16">
        <v>21280309.93</v>
      </c>
      <c r="F12" s="16">
        <v>21280309.93</v>
      </c>
      <c r="G12" s="16">
        <f t="shared" si="3"/>
        <v>3052761.9299999997</v>
      </c>
      <c r="H12" s="30" t="s">
        <v>43</v>
      </c>
    </row>
    <row r="13" spans="1:8" ht="22.5" x14ac:dyDescent="0.2">
      <c r="A13" s="32" t="s">
        <v>26</v>
      </c>
      <c r="B13" s="16">
        <v>43210643.740000002</v>
      </c>
      <c r="C13" s="16">
        <v>1923616.02</v>
      </c>
      <c r="D13" s="16">
        <f t="shared" si="2"/>
        <v>45134259.760000005</v>
      </c>
      <c r="E13" s="16">
        <v>45134259.759999998</v>
      </c>
      <c r="F13" s="16">
        <v>45134259.759999998</v>
      </c>
      <c r="G13" s="16">
        <f t="shared" si="3"/>
        <v>1923616.0199999958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73337636.74000001</v>
      </c>
      <c r="C16" s="17">
        <f t="shared" ref="C16:G16" si="6">SUM(C5:C14)</f>
        <v>5074402.7200000007</v>
      </c>
      <c r="D16" s="17">
        <f t="shared" si="6"/>
        <v>78412039.460000008</v>
      </c>
      <c r="E16" s="17">
        <f t="shared" si="6"/>
        <v>77275511.900000006</v>
      </c>
      <c r="F16" s="10">
        <f t="shared" si="6"/>
        <v>77275511.900000006</v>
      </c>
      <c r="G16" s="11">
        <f t="shared" si="6"/>
        <v>3937875.1599999964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>
        <f>IF(G16&gt;0,G16,0)</f>
        <v>3937875.1599999964</v>
      </c>
      <c r="H17" s="30" t="s">
        <v>46</v>
      </c>
    </row>
    <row r="18" spans="1:8" ht="10.15" customHeight="1" x14ac:dyDescent="0.2">
      <c r="A18" s="40"/>
      <c r="B18" s="44" t="s">
        <v>22</v>
      </c>
      <c r="C18" s="44"/>
      <c r="D18" s="44"/>
      <c r="E18" s="44"/>
      <c r="F18" s="44"/>
      <c r="G18" s="47" t="s">
        <v>19</v>
      </c>
      <c r="H18" s="30" t="s">
        <v>46</v>
      </c>
    </row>
    <row r="19" spans="1:8" ht="22.5" x14ac:dyDescent="0.2">
      <c r="A19" s="42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8"/>
      <c r="H19" s="30" t="s">
        <v>46</v>
      </c>
    </row>
    <row r="20" spans="1:8" x14ac:dyDescent="0.2">
      <c r="A20" s="41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18227548</v>
      </c>
      <c r="C21" s="18">
        <f t="shared" si="7"/>
        <v>3052761.93</v>
      </c>
      <c r="D21" s="18">
        <f t="shared" si="7"/>
        <v>21280309.93</v>
      </c>
      <c r="E21" s="18">
        <f t="shared" si="7"/>
        <v>21280309.93</v>
      </c>
      <c r="F21" s="18">
        <f t="shared" si="7"/>
        <v>21280309.93</v>
      </c>
      <c r="G21" s="18">
        <f t="shared" si="7"/>
        <v>3052761.9299999997</v>
      </c>
      <c r="H21" s="30" t="s">
        <v>46</v>
      </c>
    </row>
    <row r="22" spans="1:8" x14ac:dyDescent="0.2">
      <c r="A22" s="35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x14ac:dyDescent="0.2">
      <c r="A26" s="35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x14ac:dyDescent="0.2">
      <c r="A27" s="35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2.5" x14ac:dyDescent="0.2">
      <c r="A28" s="35" t="s">
        <v>30</v>
      </c>
      <c r="B28" s="16">
        <v>18227548</v>
      </c>
      <c r="C28" s="16">
        <v>3052761.93</v>
      </c>
      <c r="D28" s="16">
        <f t="shared" si="12"/>
        <v>21280309.93</v>
      </c>
      <c r="E28" s="16">
        <v>21280309.93</v>
      </c>
      <c r="F28" s="16">
        <v>21280309.93</v>
      </c>
      <c r="G28" s="16">
        <f t="shared" si="13"/>
        <v>3052761.9299999997</v>
      </c>
      <c r="H28" s="30" t="s">
        <v>43</v>
      </c>
    </row>
    <row r="29" spans="1:8" ht="22.5" x14ac:dyDescent="0.2">
      <c r="A29" s="35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55110088.740000002</v>
      </c>
      <c r="C31" s="20">
        <f t="shared" si="14"/>
        <v>2021640.79</v>
      </c>
      <c r="D31" s="20">
        <f t="shared" si="14"/>
        <v>57131729.530000001</v>
      </c>
      <c r="E31" s="20">
        <f t="shared" si="14"/>
        <v>55995201.969999999</v>
      </c>
      <c r="F31" s="20">
        <f t="shared" si="14"/>
        <v>55995201.969999999</v>
      </c>
      <c r="G31" s="20">
        <f t="shared" si="14"/>
        <v>885113.22999999672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5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2.5" x14ac:dyDescent="0.2">
      <c r="A34" s="35" t="s">
        <v>32</v>
      </c>
      <c r="B34" s="19">
        <v>11899445</v>
      </c>
      <c r="C34" s="19">
        <v>98024.77</v>
      </c>
      <c r="D34" s="19">
        <f>B34+C34</f>
        <v>11997469.77</v>
      </c>
      <c r="E34" s="19">
        <v>10860942.210000001</v>
      </c>
      <c r="F34" s="19">
        <v>10860942.210000001</v>
      </c>
      <c r="G34" s="19">
        <f t="shared" si="15"/>
        <v>-1038502.7899999991</v>
      </c>
      <c r="H34" s="30" t="s">
        <v>42</v>
      </c>
    </row>
    <row r="35" spans="1:8" ht="22.5" x14ac:dyDescent="0.2">
      <c r="A35" s="35" t="s">
        <v>26</v>
      </c>
      <c r="B35" s="19">
        <v>43210643.740000002</v>
      </c>
      <c r="C35" s="19">
        <v>1923616.02</v>
      </c>
      <c r="D35" s="19">
        <f>B35+C35</f>
        <v>45134259.760000005</v>
      </c>
      <c r="E35" s="19">
        <v>45134259.759999998</v>
      </c>
      <c r="F35" s="19">
        <v>45134259.759999998</v>
      </c>
      <c r="G35" s="19">
        <f t="shared" ref="G35" si="16">F35-B35</f>
        <v>1923616.0199999958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5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73337636.74000001</v>
      </c>
      <c r="C40" s="17">
        <f t="shared" ref="C40:G40" si="18">SUM(C37+C31+C21)</f>
        <v>5074402.7200000007</v>
      </c>
      <c r="D40" s="17">
        <f t="shared" si="18"/>
        <v>78412039.460000008</v>
      </c>
      <c r="E40" s="17">
        <f t="shared" si="18"/>
        <v>77275511.900000006</v>
      </c>
      <c r="F40" s="17">
        <f t="shared" si="18"/>
        <v>77275511.900000006</v>
      </c>
      <c r="G40" s="11">
        <f t="shared" si="18"/>
        <v>3937875.1599999964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>
        <f>IF(G40&gt;0,G40,0)</f>
        <v>3937875.1599999964</v>
      </c>
      <c r="H41" s="30" t="s">
        <v>46</v>
      </c>
    </row>
    <row r="42" spans="1:8" x14ac:dyDescent="0.2">
      <c r="A42" s="31" t="s">
        <v>49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6" t="s">
        <v>36</v>
      </c>
      <c r="B45" s="46"/>
      <c r="C45" s="46"/>
      <c r="D45" s="46"/>
      <c r="E45" s="46"/>
      <c r="F45" s="46"/>
      <c r="G45" s="46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2019-04-05T21:16:20Z</cp:lastPrinted>
  <dcterms:created xsi:type="dcterms:W3CDTF">2012-12-11T20:48:19Z</dcterms:created>
  <dcterms:modified xsi:type="dcterms:W3CDTF">2025-02-04T18:22:40Z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