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Disciplina Financiera\"/>
    </mc:Choice>
  </mc:AlternateContent>
  <xr:revisionPtr revIDLastSave="0" documentId="8_{E145B4A8-EF37-4FB7-8902-66CE97AF6572}" xr6:coauthVersionLast="36" xr6:coauthVersionMax="36" xr10:uidLastSave="{00000000-0000-0000-0000-000000000000}"/>
  <bookViews>
    <workbookView xWindow="0" yWindow="0" windowWidth="28800" windowHeight="11925" xr2:uid="{5465CFF5-1E20-4584-8045-5F687FDECEA1}"/>
  </bookViews>
  <sheets>
    <sheet name="Formato 1" sheetId="2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E75" i="2"/>
  <c r="F68" i="2"/>
  <c r="E68" i="2"/>
  <c r="F63" i="2"/>
  <c r="F79" i="2" s="1"/>
  <c r="E63" i="2"/>
  <c r="E79" i="2" s="1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F47" i="2" s="1"/>
  <c r="F59" i="2" s="1"/>
  <c r="F81" i="2" s="1"/>
  <c r="E9" i="2"/>
  <c r="E47" i="2" s="1"/>
  <c r="E59" i="2" s="1"/>
  <c r="E81" i="2" s="1"/>
  <c r="C9" i="2"/>
  <c r="C47" i="2" s="1"/>
  <c r="C62" i="2" s="1"/>
  <c r="B9" i="2"/>
  <c r="B47" i="2" s="1"/>
  <c r="B62" i="2" s="1"/>
  <c r="F6" i="2"/>
  <c r="E6" i="2"/>
</calcChain>
</file>

<file path=xl/sharedStrings.xml><?xml version="1.0" encoding="utf-8"?>
<sst xmlns="http://schemas.openxmlformats.org/spreadsheetml/2006/main" count="126" uniqueCount="126">
  <si>
    <t>Formato 1 Estado de Situación Financiera Detallado - LDF</t>
  </si>
  <si>
    <t xml:space="preserve"> UNIVERSIDAD POLITECNICA DEL BICENTENARIO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</si>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</sst>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8FCC-4AB7-4DF6-85B1-4FBB40DF9336}">
  <sheetPr>
    <outlinePr summaryBelow="0"/>
  </sheetPr>
  <dimension ref="A1:F82"/>
  <sheetViews>
    <sheetView showGridLines="0" tabSelected="1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tr">
        <f>B6</f>
        <v>2025 (d)</v>
      </c>
      <c r="F6" s="15" t="str">
        <f>C6</f>
        <v>31 de diciembre de 2024 (e)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11879377.210000001</v>
      </c>
      <c r="C9" s="22">
        <f>SUM(C10:C16)</f>
        <v>23130651.82</v>
      </c>
      <c r="D9" s="21" t="s">
        <v>14</v>
      </c>
      <c r="E9" s="22">
        <f>SUM(E10:E18)</f>
        <v>1054367.9099999999</v>
      </c>
      <c r="F9" s="22">
        <f>SUM(F10:F18)</f>
        <v>3883943.67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326616.14</v>
      </c>
      <c r="F10" s="22">
        <v>1191874.05</v>
      </c>
    </row>
    <row r="11" spans="1:6" x14ac:dyDescent="0.25">
      <c r="A11" s="23" t="s">
        <v>17</v>
      </c>
      <c r="B11" s="22">
        <v>11879377.210000001</v>
      </c>
      <c r="C11" s="22">
        <v>23130651.82</v>
      </c>
      <c r="D11" s="23" t="s">
        <v>18</v>
      </c>
      <c r="E11" s="22">
        <v>17.399999999999999</v>
      </c>
      <c r="F11" s="22">
        <v>1072342.81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790335.74</v>
      </c>
      <c r="F16" s="22">
        <v>1619491.18</v>
      </c>
    </row>
    <row r="17" spans="1:6" x14ac:dyDescent="0.25">
      <c r="A17" s="21" t="s">
        <v>29</v>
      </c>
      <c r="B17" s="22">
        <f>SUM(B18:B24)</f>
        <v>7668011.6800000006</v>
      </c>
      <c r="C17" s="22">
        <f>SUM(C18:C24)</f>
        <v>7395047.4199999999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7526524.7300000004</v>
      </c>
      <c r="C18" s="22">
        <v>7358948.71</v>
      </c>
      <c r="D18" s="23" t="s">
        <v>32</v>
      </c>
      <c r="E18" s="22">
        <v>-62601.37</v>
      </c>
      <c r="F18" s="22">
        <v>235.63</v>
      </c>
    </row>
    <row r="19" spans="1:6" x14ac:dyDescent="0.25">
      <c r="A19" s="23" t="s">
        <v>33</v>
      </c>
      <c r="B19" s="22">
        <v>0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116486.95</v>
      </c>
      <c r="C20" s="22">
        <v>36098.71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25000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820895</v>
      </c>
      <c r="C25" s="22">
        <f>SUM(C26:C30)</f>
        <v>820895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820895</v>
      </c>
      <c r="C29" s="22">
        <v>820895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20368283.890000001</v>
      </c>
      <c r="C47" s="26">
        <f>C9+C17+C25+C31+C37+C38+C41</f>
        <v>31346594.240000002</v>
      </c>
      <c r="D47" s="19" t="s">
        <v>88</v>
      </c>
      <c r="E47" s="26">
        <f>E9+E19+E23+E26+E27+E31+E38+E42</f>
        <v>1054367.9099999999</v>
      </c>
      <c r="F47" s="26">
        <f>F9+F19+F23+F26+F27+F31+F38+F42</f>
        <v>3883943.67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75498578.840000004</v>
      </c>
      <c r="C53" s="22">
        <v>75498578.840000004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43266092.210000001</v>
      </c>
      <c r="C54" s="22">
        <v>43035108.210000001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-57250986.060000002</v>
      </c>
      <c r="C55" s="22">
        <v>-57250986.060000002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1054367.9099999999</v>
      </c>
      <c r="F59" s="26">
        <f>F47+F57</f>
        <v>3883943.67</v>
      </c>
    </row>
    <row r="60" spans="1:6" x14ac:dyDescent="0.25">
      <c r="A60" s="25" t="s">
        <v>108</v>
      </c>
      <c r="B60" s="26">
        <f>SUM(B50:B58)</f>
        <v>61513684.99000001</v>
      </c>
      <c r="C60" s="26">
        <f>SUM(C50:C58)</f>
        <v>61282700.99000001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81881968.88000001</v>
      </c>
      <c r="C62" s="26">
        <f>SUM(C47+C60)</f>
        <v>92629295.230000019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119308801.98999999</v>
      </c>
      <c r="F63" s="22">
        <f>SUM(F64:F66)</f>
        <v>118954801.98999999</v>
      </c>
    </row>
    <row r="64" spans="1:6" x14ac:dyDescent="0.25">
      <c r="A64" s="20"/>
      <c r="B64" s="20"/>
      <c r="C64" s="20"/>
      <c r="D64" s="21" t="s">
        <v>112</v>
      </c>
      <c r="E64" s="22">
        <v>118542816.52</v>
      </c>
      <c r="F64" s="22">
        <v>118188816.52</v>
      </c>
    </row>
    <row r="65" spans="1:6" x14ac:dyDescent="0.25">
      <c r="A65" s="20"/>
      <c r="B65" s="20"/>
      <c r="C65" s="20"/>
      <c r="D65" s="27" t="s">
        <v>113</v>
      </c>
      <c r="E65" s="22">
        <v>0</v>
      </c>
      <c r="F65" s="22">
        <v>0</v>
      </c>
    </row>
    <row r="66" spans="1:6" x14ac:dyDescent="0.25">
      <c r="A66" s="20"/>
      <c r="B66" s="20"/>
      <c r="C66" s="20"/>
      <c r="D66" s="21" t="s">
        <v>114</v>
      </c>
      <c r="E66" s="22">
        <v>765985.47</v>
      </c>
      <c r="F66" s="22">
        <v>765985.47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-38481201.019999996</v>
      </c>
      <c r="F68" s="22">
        <f>SUM(F69:F73)</f>
        <v>-30209450.43</v>
      </c>
    </row>
    <row r="69" spans="1:6" x14ac:dyDescent="0.25">
      <c r="A69" s="30"/>
      <c r="B69" s="20"/>
      <c r="C69" s="20"/>
      <c r="D69" s="21" t="s">
        <v>116</v>
      </c>
      <c r="E69" s="22">
        <v>-1046395.3</v>
      </c>
      <c r="F69" s="22">
        <v>7551731.8499999996</v>
      </c>
    </row>
    <row r="70" spans="1:6" x14ac:dyDescent="0.25">
      <c r="A70" s="30"/>
      <c r="B70" s="20"/>
      <c r="C70" s="20"/>
      <c r="D70" s="21" t="s">
        <v>117</v>
      </c>
      <c r="E70" s="22">
        <v>-37434805.719999999</v>
      </c>
      <c r="F70" s="22">
        <v>-37761182.280000001</v>
      </c>
    </row>
    <row r="71" spans="1:6" x14ac:dyDescent="0.25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80827600.969999999</v>
      </c>
      <c r="F79" s="26">
        <f>F63+F68+F75</f>
        <v>88745351.560000002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81881968.879999995</v>
      </c>
      <c r="F81" s="26">
        <f>F59+F79</f>
        <v>92629295.230000004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E50:F81 E9:F45 B9:C62" xr:uid="{FDFD5C37-C903-4A0A-A7C6-E437B90454D1}">
      <formula1>-1.79769313486231E+100</formula1>
      <formula2>1.79769313486231E+100</formula2>
    </dataValidation>
    <dataValidation allowBlank="1" showInputMessage="1" showErrorMessage="1" prompt="20XN (d)" sqref="B6 E6" xr:uid="{E9B054A0-59D3-414A-BAB4-1990B255FECC}"/>
    <dataValidation allowBlank="1" showInputMessage="1" showErrorMessage="1" prompt="31 de diciembre de 20XN-1 (e)" sqref="C6 F6" xr:uid="{DD6A99A4-6447-4762-830F-8C258A0E8782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2025-04-30T17:29:03Z</dcterms:created>
  <dcterms:modified xsi:type="dcterms:W3CDTF">2025-04-30T17:30:03Z</dcterms:modified>
</cp:coreProperties>
</file>