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Presupuestaria\"/>
    </mc:Choice>
  </mc:AlternateContent>
  <xr:revisionPtr revIDLastSave="0" documentId="8_{5D7AFA3B-C6F9-4196-8769-AAE99F9DEE05}" xr6:coauthVersionLast="36" xr6:coauthVersionMax="36" xr10:uidLastSave="{00000000-0000-0000-0000-000000000000}"/>
  <bookViews>
    <workbookView xWindow="0" yWindow="0" windowWidth="28800" windowHeight="11625" xr2:uid="{9490B777-8DAB-499B-97FF-B033267D423A}"/>
  </bookViews>
  <sheets>
    <sheet name="COG" sheetId="2" r:id="rId1"/>
  </sheets>
  <definedNames>
    <definedName name="_xlnm._FilterDatabase" localSheetId="0" hidden="1">COG!$A$3:$G$75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G75" i="2" s="1"/>
  <c r="G74" i="2"/>
  <c r="D74" i="2"/>
  <c r="D73" i="2"/>
  <c r="G73" i="2" s="1"/>
  <c r="G72" i="2"/>
  <c r="D72" i="2"/>
  <c r="D71" i="2"/>
  <c r="G71" i="2" s="1"/>
  <c r="G70" i="2"/>
  <c r="D70" i="2"/>
  <c r="D69" i="2"/>
  <c r="G69" i="2" s="1"/>
  <c r="F68" i="2"/>
  <c r="E68" i="2"/>
  <c r="C68" i="2"/>
  <c r="D68" i="2" s="1"/>
  <c r="G68" i="2" s="1"/>
  <c r="B68" i="2"/>
  <c r="D67" i="2"/>
  <c r="G67" i="2" s="1"/>
  <c r="G66" i="2"/>
  <c r="D66" i="2"/>
  <c r="D65" i="2"/>
  <c r="G65" i="2" s="1"/>
  <c r="F64" i="2"/>
  <c r="E64" i="2"/>
  <c r="C64" i="2"/>
  <c r="D64" i="2" s="1"/>
  <c r="G64" i="2" s="1"/>
  <c r="B64" i="2"/>
  <c r="D63" i="2"/>
  <c r="G63" i="2" s="1"/>
  <c r="G62" i="2"/>
  <c r="D62" i="2"/>
  <c r="D61" i="2"/>
  <c r="G61" i="2" s="1"/>
  <c r="G60" i="2"/>
  <c r="D60" i="2"/>
  <c r="D59" i="2"/>
  <c r="G59" i="2" s="1"/>
  <c r="G58" i="2"/>
  <c r="D58" i="2"/>
  <c r="D57" i="2"/>
  <c r="G57" i="2" s="1"/>
  <c r="F56" i="2"/>
  <c r="E56" i="2"/>
  <c r="C56" i="2"/>
  <c r="D56" i="2" s="1"/>
  <c r="G56" i="2" s="1"/>
  <c r="B56" i="2"/>
  <c r="D55" i="2"/>
  <c r="G55" i="2" s="1"/>
  <c r="G54" i="2"/>
  <c r="D54" i="2"/>
  <c r="D53" i="2"/>
  <c r="G53" i="2" s="1"/>
  <c r="F52" i="2"/>
  <c r="E52" i="2"/>
  <c r="C52" i="2"/>
  <c r="D52" i="2" s="1"/>
  <c r="G52" i="2" s="1"/>
  <c r="B52" i="2"/>
  <c r="D51" i="2"/>
  <c r="G51" i="2" s="1"/>
  <c r="G50" i="2"/>
  <c r="D50" i="2"/>
  <c r="D49" i="2"/>
  <c r="G49" i="2" s="1"/>
  <c r="G48" i="2"/>
  <c r="D48" i="2"/>
  <c r="D47" i="2"/>
  <c r="G47" i="2" s="1"/>
  <c r="G46" i="2"/>
  <c r="D46" i="2"/>
  <c r="D45" i="2"/>
  <c r="G45" i="2" s="1"/>
  <c r="G44" i="2"/>
  <c r="D44" i="2"/>
  <c r="D43" i="2"/>
  <c r="G43" i="2" s="1"/>
  <c r="F42" i="2"/>
  <c r="E42" i="2"/>
  <c r="C42" i="2"/>
  <c r="D42" i="2" s="1"/>
  <c r="G42" i="2" s="1"/>
  <c r="B42" i="2"/>
  <c r="D41" i="2"/>
  <c r="G41" i="2" s="1"/>
  <c r="G40" i="2"/>
  <c r="D40" i="2"/>
  <c r="D39" i="2"/>
  <c r="G39" i="2" s="1"/>
  <c r="G38" i="2"/>
  <c r="D38" i="2"/>
  <c r="D37" i="2"/>
  <c r="G37" i="2" s="1"/>
  <c r="G36" i="2"/>
  <c r="D36" i="2"/>
  <c r="D35" i="2"/>
  <c r="G35" i="2" s="1"/>
  <c r="G34" i="2"/>
  <c r="D34" i="2"/>
  <c r="D33" i="2"/>
  <c r="G33" i="2" s="1"/>
  <c r="F32" i="2"/>
  <c r="E32" i="2"/>
  <c r="C32" i="2"/>
  <c r="D32" i="2" s="1"/>
  <c r="G32" i="2" s="1"/>
  <c r="B32" i="2"/>
  <c r="D31" i="2"/>
  <c r="G31" i="2" s="1"/>
  <c r="G30" i="2"/>
  <c r="D30" i="2"/>
  <c r="D29" i="2"/>
  <c r="G29" i="2" s="1"/>
  <c r="G28" i="2"/>
  <c r="D28" i="2"/>
  <c r="D27" i="2"/>
  <c r="G27" i="2" s="1"/>
  <c r="G26" i="2"/>
  <c r="D26" i="2"/>
  <c r="D25" i="2"/>
  <c r="G25" i="2" s="1"/>
  <c r="G24" i="2"/>
  <c r="D24" i="2"/>
  <c r="D23" i="2"/>
  <c r="G23" i="2" s="1"/>
  <c r="F22" i="2"/>
  <c r="E22" i="2"/>
  <c r="C22" i="2"/>
  <c r="D22" i="2" s="1"/>
  <c r="G22" i="2" s="1"/>
  <c r="B22" i="2"/>
  <c r="D21" i="2"/>
  <c r="G21" i="2" s="1"/>
  <c r="G20" i="2"/>
  <c r="D20" i="2"/>
  <c r="D19" i="2"/>
  <c r="G19" i="2" s="1"/>
  <c r="G18" i="2"/>
  <c r="D18" i="2"/>
  <c r="D17" i="2"/>
  <c r="G17" i="2" s="1"/>
  <c r="G16" i="2"/>
  <c r="D16" i="2"/>
  <c r="D15" i="2"/>
  <c r="G15" i="2" s="1"/>
  <c r="G14" i="2"/>
  <c r="D14" i="2"/>
  <c r="D13" i="2"/>
  <c r="G13" i="2" s="1"/>
  <c r="F12" i="2"/>
  <c r="E12" i="2"/>
  <c r="C12" i="2"/>
  <c r="D12" i="2" s="1"/>
  <c r="G12" i="2" s="1"/>
  <c r="B12" i="2"/>
  <c r="D11" i="2"/>
  <c r="G11" i="2" s="1"/>
  <c r="G10" i="2"/>
  <c r="D10" i="2"/>
  <c r="D9" i="2"/>
  <c r="G9" i="2" s="1"/>
  <c r="G8" i="2"/>
  <c r="D8" i="2"/>
  <c r="D7" i="2"/>
  <c r="G7" i="2" s="1"/>
  <c r="G6" i="2"/>
  <c r="D6" i="2"/>
  <c r="D5" i="2"/>
  <c r="G5" i="2" s="1"/>
  <c r="F4" i="2"/>
  <c r="F76" i="2" s="1"/>
  <c r="E4" i="2"/>
  <c r="E76" i="2" s="1"/>
  <c r="C4" i="2"/>
  <c r="D4" i="2" s="1"/>
  <c r="B4" i="2"/>
  <c r="B76" i="2" s="1"/>
  <c r="D76" i="2" l="1"/>
  <c r="G4" i="2"/>
  <c r="G76" i="2" s="1"/>
  <c r="C76" i="2"/>
</calcChain>
</file>

<file path=xl/sharedStrings.xml><?xml version="1.0" encoding="utf-8"?>
<sst xmlns="http://schemas.openxmlformats.org/spreadsheetml/2006/main" count="83" uniqueCount="83">
  <si>
    <t>UNIVERSIDAD POLITECNICA DEL BICENTENARIO
Estado Analítico del Ejercicio del Presupuesto de Egresos
Clasificación por Objeto del Gasto (Capítulo y Concepto)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</si>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</sst>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0" borderId="9" xfId="2" applyFont="1" applyBorder="1" applyAlignment="1">
      <alignment horizontal="left"/>
    </xf>
    <xf numFmtId="4" fontId="2" fillId="0" borderId="5" xfId="2" applyNumberFormat="1" applyFont="1" applyBorder="1" applyProtection="1">
      <protection locked="0"/>
    </xf>
    <xf numFmtId="0" fontId="4" fillId="0" borderId="0" xfId="2" applyFont="1" applyAlignment="1">
      <alignment horizontal="left" indent="1"/>
    </xf>
    <xf numFmtId="4" fontId="4" fillId="0" borderId="10" xfId="2" applyNumberFormat="1" applyFont="1" applyBorder="1" applyProtection="1">
      <protection locked="0"/>
    </xf>
    <xf numFmtId="0" fontId="5" fillId="0" borderId="9" xfId="2" applyFont="1" applyBorder="1" applyAlignment="1">
      <alignment horizontal="center" vertical="center" wrapText="1"/>
    </xf>
    <xf numFmtId="4" fontId="2" fillId="0" borderId="10" xfId="2" applyNumberFormat="1" applyFont="1" applyBorder="1" applyProtection="1">
      <protection locked="0"/>
    </xf>
    <xf numFmtId="0" fontId="6" fillId="0" borderId="9" xfId="2" applyFont="1" applyBorder="1" applyAlignment="1">
      <alignment horizontal="left"/>
    </xf>
    <xf numFmtId="0" fontId="4" fillId="0" borderId="0" xfId="2" applyFont="1" applyAlignment="1">
      <alignment horizontal="left"/>
    </xf>
    <xf numFmtId="0" fontId="4" fillId="0" borderId="11" xfId="2" applyFont="1" applyBorder="1" applyAlignment="1">
      <alignment horizontal="left" indent="1"/>
    </xf>
    <xf numFmtId="4" fontId="4" fillId="0" borderId="8" xfId="2" applyNumberFormat="1" applyFont="1" applyBorder="1" applyProtection="1">
      <protection locked="0"/>
    </xf>
    <xf numFmtId="0" fontId="2" fillId="0" borderId="11" xfId="2" applyFont="1" applyBorder="1" applyAlignment="1" applyProtection="1">
      <alignment horizontal="left" indent="2"/>
      <protection locked="0"/>
    </xf>
    <xf numFmtId="4" fontId="2" fillId="0" borderId="8" xfId="2" applyNumberFormat="1" applyFont="1" applyBorder="1" applyProtection="1">
      <protection locked="0"/>
    </xf>
  </cellXfs>
  <cellStyles count="3">
    <cellStyle name="Normal" xfId="0" builtinId="0"/>
    <cellStyle name="Normal 2" xfId="2" xr:uid="{78B0A1AF-9865-428A-92F6-1D63BE239AF1}"/>
    <cellStyle name="Normal 3" xfId="1" xr:uid="{613186CA-5B49-4CCE-9611-4A38FF25E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D173-7F6C-4071-BB3B-CF0251046BC2}">
  <sheetPr>
    <pageSetUpPr fitToPage="1"/>
  </sheetPr>
  <dimension ref="A1:H78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53.85546875" style="3" customWidth="1"/>
    <col min="2" max="2" width="15.7109375" style="3" customWidth="1"/>
    <col min="3" max="3" width="17" style="3" customWidth="1"/>
    <col min="4" max="7" width="15.7109375" style="3" customWidth="1"/>
    <col min="8" max="16384" width="10.28515625" style="3"/>
  </cols>
  <sheetData>
    <row r="1" spans="1:8" ht="60.6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 t="s">
        <v>1</v>
      </c>
      <c r="C2" s="6"/>
      <c r="D2" s="6"/>
      <c r="E2" s="6"/>
      <c r="F2" s="7"/>
      <c r="G2" s="8" t="s">
        <v>2</v>
      </c>
    </row>
    <row r="3" spans="1:8" ht="24.95" customHeight="1" x14ac:dyDescent="0.2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/>
    </row>
    <row r="4" spans="1:8" x14ac:dyDescent="0.2">
      <c r="A4" s="12" t="s">
        <v>9</v>
      </c>
      <c r="B4" s="13">
        <f>SUM(B5:B11)</f>
        <v>49223992.460000001</v>
      </c>
      <c r="C4" s="13">
        <f>SUM(C5:C11)</f>
        <v>0</v>
      </c>
      <c r="D4" s="13">
        <f>B4+C4</f>
        <v>49223992.460000001</v>
      </c>
      <c r="E4" s="13">
        <f>SUM(E5:E11)</f>
        <v>21902539.739999998</v>
      </c>
      <c r="F4" s="13">
        <f>SUM(F5:F11)</f>
        <v>21902539.739999998</v>
      </c>
      <c r="G4" s="13">
        <f>D4-E4</f>
        <v>27321452.720000003</v>
      </c>
    </row>
    <row r="5" spans="1:8" x14ac:dyDescent="0.2">
      <c r="A5" s="14" t="s">
        <v>10</v>
      </c>
      <c r="B5" s="15">
        <v>22208941.920000002</v>
      </c>
      <c r="C5" s="15">
        <v>-1257100</v>
      </c>
      <c r="D5" s="15">
        <f t="shared" ref="D5:D68" si="0">B5+C5</f>
        <v>20951841.920000002</v>
      </c>
      <c r="E5" s="15">
        <v>10014063.039999999</v>
      </c>
      <c r="F5" s="15">
        <v>10014063.039999999</v>
      </c>
      <c r="G5" s="15">
        <f t="shared" ref="G5:G68" si="1">D5-E5</f>
        <v>10937778.880000003</v>
      </c>
      <c r="H5" s="16">
        <v>1100</v>
      </c>
    </row>
    <row r="6" spans="1:8" x14ac:dyDescent="0.2">
      <c r="A6" s="14" t="s">
        <v>11</v>
      </c>
      <c r="B6" s="15">
        <v>11809516.470000001</v>
      </c>
      <c r="C6" s="15">
        <v>661000</v>
      </c>
      <c r="D6" s="15">
        <f t="shared" si="0"/>
        <v>12470516.470000001</v>
      </c>
      <c r="E6" s="15">
        <v>6275852.2999999998</v>
      </c>
      <c r="F6" s="15">
        <v>6275852.2999999998</v>
      </c>
      <c r="G6" s="15">
        <f t="shared" si="1"/>
        <v>6194664.1700000009</v>
      </c>
      <c r="H6" s="16">
        <v>1200</v>
      </c>
    </row>
    <row r="7" spans="1:8" x14ac:dyDescent="0.2">
      <c r="A7" s="14" t="s">
        <v>12</v>
      </c>
      <c r="B7" s="15">
        <v>5307448.2300000004</v>
      </c>
      <c r="C7" s="15">
        <v>314958.82</v>
      </c>
      <c r="D7" s="15">
        <f t="shared" si="0"/>
        <v>5622407.0500000007</v>
      </c>
      <c r="E7" s="15">
        <v>628437.25</v>
      </c>
      <c r="F7" s="15">
        <v>628437.25</v>
      </c>
      <c r="G7" s="15">
        <f t="shared" si="1"/>
        <v>4993969.8000000007</v>
      </c>
      <c r="H7" s="16">
        <v>1300</v>
      </c>
    </row>
    <row r="8" spans="1:8" x14ac:dyDescent="0.2">
      <c r="A8" s="14" t="s">
        <v>13</v>
      </c>
      <c r="B8" s="15">
        <v>7041224.6200000001</v>
      </c>
      <c r="C8" s="15">
        <v>785752.62</v>
      </c>
      <c r="D8" s="15">
        <f t="shared" si="0"/>
        <v>7826977.2400000002</v>
      </c>
      <c r="E8" s="15">
        <v>3917925.77</v>
      </c>
      <c r="F8" s="15">
        <v>3917925.77</v>
      </c>
      <c r="G8" s="15">
        <f t="shared" si="1"/>
        <v>3909051.47</v>
      </c>
      <c r="H8" s="16">
        <v>1400</v>
      </c>
    </row>
    <row r="9" spans="1:8" x14ac:dyDescent="0.2">
      <c r="A9" s="14" t="s">
        <v>14</v>
      </c>
      <c r="B9" s="15">
        <v>2856861.22</v>
      </c>
      <c r="C9" s="15">
        <v>-504611.44</v>
      </c>
      <c r="D9" s="15">
        <f t="shared" si="0"/>
        <v>2352249.7800000003</v>
      </c>
      <c r="E9" s="15">
        <v>1066261.3799999999</v>
      </c>
      <c r="F9" s="15">
        <v>1066261.3799999999</v>
      </c>
      <c r="G9" s="15">
        <f t="shared" si="1"/>
        <v>1285988.4000000004</v>
      </c>
      <c r="H9" s="16">
        <v>1500</v>
      </c>
    </row>
    <row r="10" spans="1:8" x14ac:dyDescent="0.2">
      <c r="A10" s="14" t="s">
        <v>15</v>
      </c>
      <c r="B10" s="15">
        <v>0</v>
      </c>
      <c r="C10" s="15">
        <v>0</v>
      </c>
      <c r="D10" s="15">
        <f t="shared" si="0"/>
        <v>0</v>
      </c>
      <c r="E10" s="15">
        <v>0</v>
      </c>
      <c r="F10" s="15">
        <v>0</v>
      </c>
      <c r="G10" s="15">
        <f t="shared" si="1"/>
        <v>0</v>
      </c>
      <c r="H10" s="16">
        <v>1600</v>
      </c>
    </row>
    <row r="11" spans="1:8" x14ac:dyDescent="0.2">
      <c r="A11" s="14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  <c r="H11" s="16">
        <v>1700</v>
      </c>
    </row>
    <row r="12" spans="1:8" x14ac:dyDescent="0.2">
      <c r="A12" s="12" t="s">
        <v>17</v>
      </c>
      <c r="B12" s="17">
        <f>SUM(B13:B21)</f>
        <v>3479345</v>
      </c>
      <c r="C12" s="17">
        <f>SUM(C13:C21)</f>
        <v>43157.43</v>
      </c>
      <c r="D12" s="17">
        <f t="shared" si="0"/>
        <v>3522502.43</v>
      </c>
      <c r="E12" s="17">
        <f>SUM(E13:E21)</f>
        <v>482904.37999999995</v>
      </c>
      <c r="F12" s="17">
        <f>SUM(F13:F21)</f>
        <v>420296.49999999994</v>
      </c>
      <c r="G12" s="17">
        <f t="shared" si="1"/>
        <v>3039598.0500000003</v>
      </c>
      <c r="H12" s="18">
        <v>0</v>
      </c>
    </row>
    <row r="13" spans="1:8" x14ac:dyDescent="0.2">
      <c r="A13" s="14" t="s">
        <v>18</v>
      </c>
      <c r="B13" s="15">
        <v>1078850</v>
      </c>
      <c r="C13" s="15">
        <v>40157.43</v>
      </c>
      <c r="D13" s="15">
        <f t="shared" si="0"/>
        <v>1119007.43</v>
      </c>
      <c r="E13" s="15">
        <v>212715.48</v>
      </c>
      <c r="F13" s="15">
        <v>150107.6</v>
      </c>
      <c r="G13" s="15">
        <f t="shared" si="1"/>
        <v>906291.95</v>
      </c>
      <c r="H13" s="16">
        <v>2100</v>
      </c>
    </row>
    <row r="14" spans="1:8" x14ac:dyDescent="0.2">
      <c r="A14" s="14" t="s">
        <v>19</v>
      </c>
      <c r="B14" s="15">
        <v>116805</v>
      </c>
      <c r="C14" s="15">
        <v>0</v>
      </c>
      <c r="D14" s="15">
        <f t="shared" si="0"/>
        <v>116805</v>
      </c>
      <c r="E14" s="15">
        <v>33718.33</v>
      </c>
      <c r="F14" s="15">
        <v>33718.33</v>
      </c>
      <c r="G14" s="15">
        <f t="shared" si="1"/>
        <v>83086.67</v>
      </c>
      <c r="H14" s="16">
        <v>2200</v>
      </c>
    </row>
    <row r="15" spans="1:8" x14ac:dyDescent="0.2">
      <c r="A15" s="14" t="s">
        <v>20</v>
      </c>
      <c r="B15" s="15">
        <v>6000</v>
      </c>
      <c r="C15" s="15">
        <v>0</v>
      </c>
      <c r="D15" s="15">
        <f t="shared" si="0"/>
        <v>6000</v>
      </c>
      <c r="E15" s="15">
        <v>0</v>
      </c>
      <c r="F15" s="15">
        <v>0</v>
      </c>
      <c r="G15" s="15">
        <f t="shared" si="1"/>
        <v>6000</v>
      </c>
      <c r="H15" s="16">
        <v>2300</v>
      </c>
    </row>
    <row r="16" spans="1:8" x14ac:dyDescent="0.2">
      <c r="A16" s="14" t="s">
        <v>21</v>
      </c>
      <c r="B16" s="15">
        <v>777000</v>
      </c>
      <c r="C16" s="15">
        <v>-6000</v>
      </c>
      <c r="D16" s="15">
        <f t="shared" si="0"/>
        <v>771000</v>
      </c>
      <c r="E16" s="15">
        <v>60581.440000000002</v>
      </c>
      <c r="F16" s="15">
        <v>60581.440000000002</v>
      </c>
      <c r="G16" s="15">
        <f t="shared" si="1"/>
        <v>710418.56</v>
      </c>
      <c r="H16" s="16">
        <v>2400</v>
      </c>
    </row>
    <row r="17" spans="1:8" x14ac:dyDescent="0.2">
      <c r="A17" s="14" t="s">
        <v>22</v>
      </c>
      <c r="B17" s="15">
        <v>234000</v>
      </c>
      <c r="C17" s="15">
        <v>6000</v>
      </c>
      <c r="D17" s="15">
        <f t="shared" si="0"/>
        <v>240000</v>
      </c>
      <c r="E17" s="15">
        <v>11931.57</v>
      </c>
      <c r="F17" s="15">
        <v>11931.57</v>
      </c>
      <c r="G17" s="15">
        <f t="shared" si="1"/>
        <v>228068.43</v>
      </c>
      <c r="H17" s="16">
        <v>2500</v>
      </c>
    </row>
    <row r="18" spans="1:8" x14ac:dyDescent="0.2">
      <c r="A18" s="14" t="s">
        <v>23</v>
      </c>
      <c r="B18" s="15">
        <v>524690</v>
      </c>
      <c r="C18" s="15">
        <v>0</v>
      </c>
      <c r="D18" s="15">
        <f t="shared" si="0"/>
        <v>524690</v>
      </c>
      <c r="E18" s="15">
        <v>151330.15</v>
      </c>
      <c r="F18" s="15">
        <v>151330.15</v>
      </c>
      <c r="G18" s="15">
        <f t="shared" si="1"/>
        <v>373359.85</v>
      </c>
      <c r="H18" s="16">
        <v>2600</v>
      </c>
    </row>
    <row r="19" spans="1:8" x14ac:dyDescent="0.2">
      <c r="A19" s="14" t="s">
        <v>24</v>
      </c>
      <c r="B19" s="15">
        <v>215000</v>
      </c>
      <c r="C19" s="15">
        <v>3000</v>
      </c>
      <c r="D19" s="15">
        <f t="shared" si="0"/>
        <v>218000</v>
      </c>
      <c r="E19" s="15">
        <v>0</v>
      </c>
      <c r="F19" s="15">
        <v>0</v>
      </c>
      <c r="G19" s="15">
        <f t="shared" si="1"/>
        <v>218000</v>
      </c>
      <c r="H19" s="16">
        <v>2700</v>
      </c>
    </row>
    <row r="20" spans="1:8" x14ac:dyDescent="0.2">
      <c r="A20" s="14" t="s">
        <v>25</v>
      </c>
      <c r="B20" s="15">
        <v>0</v>
      </c>
      <c r="C20" s="15">
        <v>0</v>
      </c>
      <c r="D20" s="15">
        <f t="shared" si="0"/>
        <v>0</v>
      </c>
      <c r="E20" s="15">
        <v>0</v>
      </c>
      <c r="F20" s="15">
        <v>0</v>
      </c>
      <c r="G20" s="15">
        <f t="shared" si="1"/>
        <v>0</v>
      </c>
      <c r="H20" s="16">
        <v>2800</v>
      </c>
    </row>
    <row r="21" spans="1:8" x14ac:dyDescent="0.2">
      <c r="A21" s="14" t="s">
        <v>26</v>
      </c>
      <c r="B21" s="15">
        <v>527000</v>
      </c>
      <c r="C21" s="15">
        <v>0</v>
      </c>
      <c r="D21" s="15">
        <f t="shared" si="0"/>
        <v>527000</v>
      </c>
      <c r="E21" s="15">
        <v>12627.41</v>
      </c>
      <c r="F21" s="15">
        <v>12627.41</v>
      </c>
      <c r="G21" s="15">
        <f t="shared" si="1"/>
        <v>514372.59</v>
      </c>
      <c r="H21" s="16">
        <v>2900</v>
      </c>
    </row>
    <row r="22" spans="1:8" x14ac:dyDescent="0.2">
      <c r="A22" s="12" t="s">
        <v>27</v>
      </c>
      <c r="B22" s="17">
        <f>SUM(B23:B31)</f>
        <v>15985710.629999999</v>
      </c>
      <c r="C22" s="17">
        <f>SUM(C23:C31)</f>
        <v>1385379.6400000001</v>
      </c>
      <c r="D22" s="17">
        <f t="shared" si="0"/>
        <v>17371090.27</v>
      </c>
      <c r="E22" s="17">
        <f>SUM(E23:E31)</f>
        <v>4777872.3499999996</v>
      </c>
      <c r="F22" s="17">
        <f>SUM(F23:F31)</f>
        <v>4777872.3499999996</v>
      </c>
      <c r="G22" s="17">
        <f t="shared" si="1"/>
        <v>12593217.92</v>
      </c>
      <c r="H22" s="18">
        <v>0</v>
      </c>
    </row>
    <row r="23" spans="1:8" x14ac:dyDescent="0.2">
      <c r="A23" s="14" t="s">
        <v>28</v>
      </c>
      <c r="B23" s="15">
        <v>1939000</v>
      </c>
      <c r="C23" s="15">
        <v>-1000</v>
      </c>
      <c r="D23" s="15">
        <f t="shared" si="0"/>
        <v>1938000</v>
      </c>
      <c r="E23" s="15">
        <v>485284.28</v>
      </c>
      <c r="F23" s="15">
        <v>485284.28</v>
      </c>
      <c r="G23" s="15">
        <f t="shared" si="1"/>
        <v>1452715.72</v>
      </c>
      <c r="H23" s="16">
        <v>3100</v>
      </c>
    </row>
    <row r="24" spans="1:8" x14ac:dyDescent="0.2">
      <c r="A24" s="14" t="s">
        <v>29</v>
      </c>
      <c r="B24" s="15">
        <v>1046906</v>
      </c>
      <c r="C24" s="15">
        <v>570</v>
      </c>
      <c r="D24" s="15">
        <f t="shared" si="0"/>
        <v>1047476</v>
      </c>
      <c r="E24" s="15">
        <v>124550.58</v>
      </c>
      <c r="F24" s="15">
        <v>124550.58</v>
      </c>
      <c r="G24" s="15">
        <f t="shared" si="1"/>
        <v>922925.42</v>
      </c>
      <c r="H24" s="16">
        <v>3200</v>
      </c>
    </row>
    <row r="25" spans="1:8" x14ac:dyDescent="0.2">
      <c r="A25" s="14" t="s">
        <v>30</v>
      </c>
      <c r="B25" s="15">
        <v>3958052.89</v>
      </c>
      <c r="C25" s="15">
        <v>705840</v>
      </c>
      <c r="D25" s="15">
        <f t="shared" si="0"/>
        <v>4663892.8900000006</v>
      </c>
      <c r="E25" s="15">
        <v>1055370.17</v>
      </c>
      <c r="F25" s="15">
        <v>1055370.17</v>
      </c>
      <c r="G25" s="15">
        <f t="shared" si="1"/>
        <v>3608522.7200000007</v>
      </c>
      <c r="H25" s="16">
        <v>3300</v>
      </c>
    </row>
    <row r="26" spans="1:8" x14ac:dyDescent="0.2">
      <c r="A26" s="14" t="s">
        <v>31</v>
      </c>
      <c r="B26" s="15">
        <v>305219.38</v>
      </c>
      <c r="C26" s="15">
        <v>0</v>
      </c>
      <c r="D26" s="15">
        <f t="shared" si="0"/>
        <v>305219.38</v>
      </c>
      <c r="E26" s="15">
        <v>44257.14</v>
      </c>
      <c r="F26" s="15">
        <v>44257.14</v>
      </c>
      <c r="G26" s="15">
        <f t="shared" si="1"/>
        <v>260962.24</v>
      </c>
      <c r="H26" s="16">
        <v>3400</v>
      </c>
    </row>
    <row r="27" spans="1:8" x14ac:dyDescent="0.2">
      <c r="A27" s="14" t="s">
        <v>32</v>
      </c>
      <c r="B27" s="15">
        <v>5144631.07</v>
      </c>
      <c r="C27" s="15">
        <v>0</v>
      </c>
      <c r="D27" s="15">
        <f t="shared" si="0"/>
        <v>5144631.07</v>
      </c>
      <c r="E27" s="15">
        <v>1288907.94</v>
      </c>
      <c r="F27" s="15">
        <v>1288907.94</v>
      </c>
      <c r="G27" s="15">
        <f t="shared" si="1"/>
        <v>3855723.1300000004</v>
      </c>
      <c r="H27" s="16">
        <v>3500</v>
      </c>
    </row>
    <row r="28" spans="1:8" x14ac:dyDescent="0.2">
      <c r="A28" s="14" t="s">
        <v>33</v>
      </c>
      <c r="B28" s="15">
        <v>442850</v>
      </c>
      <c r="C28" s="15">
        <v>0</v>
      </c>
      <c r="D28" s="15">
        <f t="shared" si="0"/>
        <v>442850</v>
      </c>
      <c r="E28" s="15">
        <v>197531.16</v>
      </c>
      <c r="F28" s="15">
        <v>197531.16</v>
      </c>
      <c r="G28" s="15">
        <f t="shared" si="1"/>
        <v>245318.84</v>
      </c>
      <c r="H28" s="16">
        <v>3600</v>
      </c>
    </row>
    <row r="29" spans="1:8" x14ac:dyDescent="0.2">
      <c r="A29" s="14" t="s">
        <v>34</v>
      </c>
      <c r="B29" s="15">
        <v>299589.68</v>
      </c>
      <c r="C29" s="15">
        <v>0</v>
      </c>
      <c r="D29" s="15">
        <f t="shared" si="0"/>
        <v>299589.68</v>
      </c>
      <c r="E29" s="15">
        <v>70909.899999999994</v>
      </c>
      <c r="F29" s="15">
        <v>70909.899999999994</v>
      </c>
      <c r="G29" s="15">
        <f t="shared" si="1"/>
        <v>228679.78</v>
      </c>
      <c r="H29" s="16">
        <v>3700</v>
      </c>
    </row>
    <row r="30" spans="1:8" x14ac:dyDescent="0.2">
      <c r="A30" s="14" t="s">
        <v>35</v>
      </c>
      <c r="B30" s="15">
        <v>1473640</v>
      </c>
      <c r="C30" s="15">
        <v>-570</v>
      </c>
      <c r="D30" s="15">
        <f t="shared" si="0"/>
        <v>1473070</v>
      </c>
      <c r="E30" s="15">
        <v>253958.75</v>
      </c>
      <c r="F30" s="15">
        <v>253958.75</v>
      </c>
      <c r="G30" s="15">
        <f t="shared" si="1"/>
        <v>1219111.25</v>
      </c>
      <c r="H30" s="16">
        <v>3800</v>
      </c>
    </row>
    <row r="31" spans="1:8" x14ac:dyDescent="0.2">
      <c r="A31" s="14" t="s">
        <v>36</v>
      </c>
      <c r="B31" s="15">
        <v>1375821.61</v>
      </c>
      <c r="C31" s="15">
        <v>680539.64</v>
      </c>
      <c r="D31" s="15">
        <f t="shared" si="0"/>
        <v>2056361.25</v>
      </c>
      <c r="E31" s="15">
        <v>1257102.43</v>
      </c>
      <c r="F31" s="15">
        <v>1257102.43</v>
      </c>
      <c r="G31" s="15">
        <f t="shared" si="1"/>
        <v>799258.82000000007</v>
      </c>
      <c r="H31" s="16">
        <v>3900</v>
      </c>
    </row>
    <row r="32" spans="1:8" x14ac:dyDescent="0.2">
      <c r="A32" s="12" t="s">
        <v>37</v>
      </c>
      <c r="B32" s="17">
        <f>SUM(B33:B41)</f>
        <v>3416603.65</v>
      </c>
      <c r="C32" s="17">
        <f>SUM(C33:C41)</f>
        <v>281393.14</v>
      </c>
      <c r="D32" s="17">
        <f t="shared" si="0"/>
        <v>3697996.79</v>
      </c>
      <c r="E32" s="17">
        <f>SUM(E33:E41)</f>
        <v>298820.93</v>
      </c>
      <c r="F32" s="17">
        <f>SUM(F33:F41)</f>
        <v>298820.93</v>
      </c>
      <c r="G32" s="17">
        <f t="shared" si="1"/>
        <v>3399175.86</v>
      </c>
      <c r="H32" s="18">
        <v>0</v>
      </c>
    </row>
    <row r="33" spans="1:8" x14ac:dyDescent="0.2">
      <c r="A33" s="14" t="s">
        <v>38</v>
      </c>
      <c r="B33" s="15">
        <v>0</v>
      </c>
      <c r="C33" s="15">
        <v>0</v>
      </c>
      <c r="D33" s="15">
        <f t="shared" si="0"/>
        <v>0</v>
      </c>
      <c r="E33" s="15">
        <v>0</v>
      </c>
      <c r="F33" s="15">
        <v>0</v>
      </c>
      <c r="G33" s="15">
        <f t="shared" si="1"/>
        <v>0</v>
      </c>
      <c r="H33" s="16">
        <v>4100</v>
      </c>
    </row>
    <row r="34" spans="1:8" x14ac:dyDescent="0.2">
      <c r="A34" s="14" t="s">
        <v>39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4200</v>
      </c>
    </row>
    <row r="35" spans="1:8" x14ac:dyDescent="0.2">
      <c r="A35" s="14" t="s">
        <v>40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4300</v>
      </c>
    </row>
    <row r="36" spans="1:8" x14ac:dyDescent="0.2">
      <c r="A36" s="14" t="s">
        <v>41</v>
      </c>
      <c r="B36" s="15">
        <v>3416603.65</v>
      </c>
      <c r="C36" s="15">
        <v>281393.14</v>
      </c>
      <c r="D36" s="15">
        <f t="shared" si="0"/>
        <v>3697996.79</v>
      </c>
      <c r="E36" s="15">
        <v>298820.93</v>
      </c>
      <c r="F36" s="15">
        <v>298820.93</v>
      </c>
      <c r="G36" s="15">
        <f t="shared" si="1"/>
        <v>3399175.86</v>
      </c>
      <c r="H36" s="16">
        <v>4400</v>
      </c>
    </row>
    <row r="37" spans="1:8" x14ac:dyDescent="0.2">
      <c r="A37" s="14" t="s">
        <v>42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  <c r="H37" s="16">
        <v>4500</v>
      </c>
    </row>
    <row r="38" spans="1:8" x14ac:dyDescent="0.2">
      <c r="A38" s="14" t="s">
        <v>43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  <c r="H38" s="16">
        <v>4600</v>
      </c>
    </row>
    <row r="39" spans="1:8" x14ac:dyDescent="0.2">
      <c r="A39" s="14" t="s">
        <v>44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4700</v>
      </c>
    </row>
    <row r="40" spans="1:8" x14ac:dyDescent="0.2">
      <c r="A40" s="14" t="s">
        <v>45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4800</v>
      </c>
    </row>
    <row r="41" spans="1:8" x14ac:dyDescent="0.2">
      <c r="A41" s="14" t="s">
        <v>46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4900</v>
      </c>
    </row>
    <row r="42" spans="1:8" x14ac:dyDescent="0.2">
      <c r="A42" s="12" t="s">
        <v>47</v>
      </c>
      <c r="B42" s="17">
        <f>SUM(B43:B51)</f>
        <v>1834000</v>
      </c>
      <c r="C42" s="17">
        <f>SUM(C43:C51)</f>
        <v>4920984</v>
      </c>
      <c r="D42" s="17">
        <f t="shared" si="0"/>
        <v>6754984</v>
      </c>
      <c r="E42" s="17">
        <f>SUM(E43:E51)</f>
        <v>230984</v>
      </c>
      <c r="F42" s="17">
        <f>SUM(F43:F51)</f>
        <v>230984</v>
      </c>
      <c r="G42" s="17">
        <f t="shared" si="1"/>
        <v>6524000</v>
      </c>
      <c r="H42" s="18">
        <v>0</v>
      </c>
    </row>
    <row r="43" spans="1:8" x14ac:dyDescent="0.2">
      <c r="A43" s="19" t="s">
        <v>48</v>
      </c>
      <c r="B43" s="15">
        <v>830500</v>
      </c>
      <c r="C43" s="15">
        <v>410984</v>
      </c>
      <c r="D43" s="15">
        <f t="shared" si="0"/>
        <v>1241484</v>
      </c>
      <c r="E43" s="15">
        <v>230984</v>
      </c>
      <c r="F43" s="15">
        <v>230984</v>
      </c>
      <c r="G43" s="15">
        <f t="shared" si="1"/>
        <v>1010500</v>
      </c>
      <c r="H43" s="16">
        <v>5100</v>
      </c>
    </row>
    <row r="44" spans="1:8" x14ac:dyDescent="0.2">
      <c r="A44" s="14" t="s">
        <v>49</v>
      </c>
      <c r="B44" s="15">
        <v>580000</v>
      </c>
      <c r="C44" s="15">
        <v>842000</v>
      </c>
      <c r="D44" s="15">
        <f t="shared" si="0"/>
        <v>1422000</v>
      </c>
      <c r="E44" s="15">
        <v>0</v>
      </c>
      <c r="F44" s="15">
        <v>0</v>
      </c>
      <c r="G44" s="15">
        <f t="shared" si="1"/>
        <v>1422000</v>
      </c>
      <c r="H44" s="16">
        <v>5200</v>
      </c>
    </row>
    <row r="45" spans="1:8" x14ac:dyDescent="0.2">
      <c r="A45" s="14" t="s">
        <v>50</v>
      </c>
      <c r="B45" s="15">
        <v>20000</v>
      </c>
      <c r="C45" s="15">
        <v>0</v>
      </c>
      <c r="D45" s="15">
        <f t="shared" si="0"/>
        <v>20000</v>
      </c>
      <c r="E45" s="15">
        <v>0</v>
      </c>
      <c r="F45" s="15">
        <v>0</v>
      </c>
      <c r="G45" s="15">
        <f t="shared" si="1"/>
        <v>20000</v>
      </c>
      <c r="H45" s="16">
        <v>5300</v>
      </c>
    </row>
    <row r="46" spans="1:8" x14ac:dyDescent="0.2">
      <c r="A46" s="14" t="s">
        <v>51</v>
      </c>
      <c r="B46" s="15">
        <v>0</v>
      </c>
      <c r="C46" s="15">
        <v>3000000</v>
      </c>
      <c r="D46" s="15">
        <f t="shared" si="0"/>
        <v>3000000</v>
      </c>
      <c r="E46" s="15">
        <v>0</v>
      </c>
      <c r="F46" s="15">
        <v>0</v>
      </c>
      <c r="G46" s="15">
        <f t="shared" si="1"/>
        <v>3000000</v>
      </c>
      <c r="H46" s="16">
        <v>5400</v>
      </c>
    </row>
    <row r="47" spans="1:8" x14ac:dyDescent="0.2">
      <c r="A47" s="14" t="s">
        <v>52</v>
      </c>
      <c r="B47" s="15">
        <v>0</v>
      </c>
      <c r="C47" s="15">
        <v>0</v>
      </c>
      <c r="D47" s="15">
        <f t="shared" si="0"/>
        <v>0</v>
      </c>
      <c r="E47" s="15">
        <v>0</v>
      </c>
      <c r="F47" s="15">
        <v>0</v>
      </c>
      <c r="G47" s="15">
        <f t="shared" si="1"/>
        <v>0</v>
      </c>
      <c r="H47" s="16">
        <v>5500</v>
      </c>
    </row>
    <row r="48" spans="1:8" x14ac:dyDescent="0.2">
      <c r="A48" s="14" t="s">
        <v>53</v>
      </c>
      <c r="B48" s="15">
        <v>403500</v>
      </c>
      <c r="C48" s="15">
        <v>668000</v>
      </c>
      <c r="D48" s="15">
        <f t="shared" si="0"/>
        <v>1071500</v>
      </c>
      <c r="E48" s="15">
        <v>0</v>
      </c>
      <c r="F48" s="15">
        <v>0</v>
      </c>
      <c r="G48" s="15">
        <f t="shared" si="1"/>
        <v>1071500</v>
      </c>
      <c r="H48" s="16">
        <v>5600</v>
      </c>
    </row>
    <row r="49" spans="1:8" x14ac:dyDescent="0.2">
      <c r="A49" s="14" t="s">
        <v>54</v>
      </c>
      <c r="B49" s="15">
        <v>0</v>
      </c>
      <c r="C49" s="15">
        <v>0</v>
      </c>
      <c r="D49" s="15">
        <f t="shared" si="0"/>
        <v>0</v>
      </c>
      <c r="E49" s="15">
        <v>0</v>
      </c>
      <c r="F49" s="15">
        <v>0</v>
      </c>
      <c r="G49" s="15">
        <f t="shared" si="1"/>
        <v>0</v>
      </c>
      <c r="H49" s="16">
        <v>5700</v>
      </c>
    </row>
    <row r="50" spans="1:8" x14ac:dyDescent="0.2">
      <c r="A50" s="14" t="s">
        <v>55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5800</v>
      </c>
    </row>
    <row r="51" spans="1:8" x14ac:dyDescent="0.2">
      <c r="A51" s="14" t="s">
        <v>56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5900</v>
      </c>
    </row>
    <row r="52" spans="1:8" x14ac:dyDescent="0.2">
      <c r="A52" s="12" t="s">
        <v>57</v>
      </c>
      <c r="B52" s="17">
        <f>SUM(B53:B55)</f>
        <v>0</v>
      </c>
      <c r="C52" s="17">
        <f>SUM(C53:C55)</f>
        <v>1788947.22</v>
      </c>
      <c r="D52" s="17">
        <f t="shared" si="0"/>
        <v>1788947.22</v>
      </c>
      <c r="E52" s="17">
        <f>SUM(E53:E55)</f>
        <v>1246916.55</v>
      </c>
      <c r="F52" s="17">
        <f>SUM(F53:F55)</f>
        <v>1246916.55</v>
      </c>
      <c r="G52" s="17">
        <f t="shared" si="1"/>
        <v>542030.66999999993</v>
      </c>
      <c r="H52" s="18">
        <v>0</v>
      </c>
    </row>
    <row r="53" spans="1:8" x14ac:dyDescent="0.2">
      <c r="A53" s="14" t="s">
        <v>58</v>
      </c>
      <c r="B53" s="15">
        <v>0</v>
      </c>
      <c r="C53" s="15">
        <v>0</v>
      </c>
      <c r="D53" s="15">
        <f t="shared" si="0"/>
        <v>0</v>
      </c>
      <c r="E53" s="15">
        <v>0</v>
      </c>
      <c r="F53" s="15">
        <v>0</v>
      </c>
      <c r="G53" s="15">
        <f t="shared" si="1"/>
        <v>0</v>
      </c>
      <c r="H53" s="16">
        <v>6100</v>
      </c>
    </row>
    <row r="54" spans="1:8" x14ac:dyDescent="0.2">
      <c r="A54" s="14" t="s">
        <v>59</v>
      </c>
      <c r="B54" s="15">
        <v>0</v>
      </c>
      <c r="C54" s="15">
        <v>1788947.22</v>
      </c>
      <c r="D54" s="15">
        <f t="shared" si="0"/>
        <v>1788947.22</v>
      </c>
      <c r="E54" s="15">
        <v>1246916.55</v>
      </c>
      <c r="F54" s="15">
        <v>1246916.55</v>
      </c>
      <c r="G54" s="15">
        <f t="shared" si="1"/>
        <v>542030.66999999993</v>
      </c>
      <c r="H54" s="16">
        <v>6200</v>
      </c>
    </row>
    <row r="55" spans="1:8" x14ac:dyDescent="0.2">
      <c r="A55" s="14" t="s">
        <v>60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  <c r="H55" s="16">
        <v>6300</v>
      </c>
    </row>
    <row r="56" spans="1:8" x14ac:dyDescent="0.2">
      <c r="A56" s="12" t="s">
        <v>61</v>
      </c>
      <c r="B56" s="17">
        <f>SUM(B57:B63)</f>
        <v>0</v>
      </c>
      <c r="C56" s="17">
        <f>SUM(C57:C63)</f>
        <v>0</v>
      </c>
      <c r="D56" s="17">
        <f t="shared" si="0"/>
        <v>0</v>
      </c>
      <c r="E56" s="17">
        <f>SUM(E57:E63)</f>
        <v>0</v>
      </c>
      <c r="F56" s="17">
        <f>SUM(F57:F63)</f>
        <v>0</v>
      </c>
      <c r="G56" s="17">
        <f t="shared" si="1"/>
        <v>0</v>
      </c>
      <c r="H56" s="18">
        <v>0</v>
      </c>
    </row>
    <row r="57" spans="1:8" x14ac:dyDescent="0.2">
      <c r="A57" s="14" t="s">
        <v>62</v>
      </c>
      <c r="B57" s="15">
        <v>0</v>
      </c>
      <c r="C57" s="15">
        <v>0</v>
      </c>
      <c r="D57" s="15">
        <f t="shared" si="0"/>
        <v>0</v>
      </c>
      <c r="E57" s="15">
        <v>0</v>
      </c>
      <c r="F57" s="15">
        <v>0</v>
      </c>
      <c r="G57" s="15">
        <f t="shared" si="1"/>
        <v>0</v>
      </c>
      <c r="H57" s="16">
        <v>7100</v>
      </c>
    </row>
    <row r="58" spans="1:8" x14ac:dyDescent="0.2">
      <c r="A58" s="14" t="s">
        <v>63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7200</v>
      </c>
    </row>
    <row r="59" spans="1:8" x14ac:dyDescent="0.2">
      <c r="A59" s="14" t="s">
        <v>64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7300</v>
      </c>
    </row>
    <row r="60" spans="1:8" x14ac:dyDescent="0.2">
      <c r="A60" s="14" t="s">
        <v>65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7400</v>
      </c>
    </row>
    <row r="61" spans="1:8" x14ac:dyDescent="0.2">
      <c r="A61" s="14" t="s">
        <v>66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7500</v>
      </c>
    </row>
    <row r="62" spans="1:8" x14ac:dyDescent="0.2">
      <c r="A62" s="14" t="s">
        <v>67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7600</v>
      </c>
    </row>
    <row r="63" spans="1:8" x14ac:dyDescent="0.2">
      <c r="A63" s="14" t="s">
        <v>68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7900</v>
      </c>
    </row>
    <row r="64" spans="1:8" x14ac:dyDescent="0.2">
      <c r="A64" s="12" t="s">
        <v>69</v>
      </c>
      <c r="B64" s="17">
        <f>SUM(B65:B67)</f>
        <v>0</v>
      </c>
      <c r="C64" s="17">
        <f>SUM(C65:C67)</f>
        <v>0</v>
      </c>
      <c r="D64" s="17">
        <f t="shared" si="0"/>
        <v>0</v>
      </c>
      <c r="E64" s="17">
        <f>SUM(E65:E67)</f>
        <v>0</v>
      </c>
      <c r="F64" s="17">
        <f>SUM(F65:F67)</f>
        <v>0</v>
      </c>
      <c r="G64" s="17">
        <f t="shared" si="1"/>
        <v>0</v>
      </c>
      <c r="H64" s="18">
        <v>0</v>
      </c>
    </row>
    <row r="65" spans="1:8" x14ac:dyDescent="0.2">
      <c r="A65" s="14" t="s">
        <v>70</v>
      </c>
      <c r="B65" s="15">
        <v>0</v>
      </c>
      <c r="C65" s="15">
        <v>0</v>
      </c>
      <c r="D65" s="15">
        <f t="shared" si="0"/>
        <v>0</v>
      </c>
      <c r="E65" s="15">
        <v>0</v>
      </c>
      <c r="F65" s="15">
        <v>0</v>
      </c>
      <c r="G65" s="15">
        <f t="shared" si="1"/>
        <v>0</v>
      </c>
      <c r="H65" s="16">
        <v>8100</v>
      </c>
    </row>
    <row r="66" spans="1:8" x14ac:dyDescent="0.2">
      <c r="A66" s="14" t="s">
        <v>71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8300</v>
      </c>
    </row>
    <row r="67" spans="1:8" x14ac:dyDescent="0.2">
      <c r="A67" s="14" t="s">
        <v>72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8500</v>
      </c>
    </row>
    <row r="68" spans="1:8" x14ac:dyDescent="0.2">
      <c r="A68" s="12" t="s">
        <v>73</v>
      </c>
      <c r="B68" s="17">
        <f>SUM(B69:B75)</f>
        <v>0</v>
      </c>
      <c r="C68" s="17">
        <f>SUM(C69:C75)</f>
        <v>0</v>
      </c>
      <c r="D68" s="17">
        <f t="shared" si="0"/>
        <v>0</v>
      </c>
      <c r="E68" s="17">
        <f>SUM(E69:E75)</f>
        <v>0</v>
      </c>
      <c r="F68" s="17">
        <f>SUM(F69:F75)</f>
        <v>0</v>
      </c>
      <c r="G68" s="17">
        <f t="shared" si="1"/>
        <v>0</v>
      </c>
      <c r="H68" s="18">
        <v>0</v>
      </c>
    </row>
    <row r="69" spans="1:8" x14ac:dyDescent="0.2">
      <c r="A69" s="14" t="s">
        <v>74</v>
      </c>
      <c r="B69" s="15">
        <v>0</v>
      </c>
      <c r="C69" s="15">
        <v>0</v>
      </c>
      <c r="D69" s="15">
        <f t="shared" ref="D69:D75" si="2">B69+C69</f>
        <v>0</v>
      </c>
      <c r="E69" s="15">
        <v>0</v>
      </c>
      <c r="F69" s="15">
        <v>0</v>
      </c>
      <c r="G69" s="15">
        <f t="shared" ref="G69:G75" si="3">D69-E69</f>
        <v>0</v>
      </c>
      <c r="H69" s="16">
        <v>9100</v>
      </c>
    </row>
    <row r="70" spans="1:8" x14ac:dyDescent="0.2">
      <c r="A70" s="14" t="s">
        <v>75</v>
      </c>
      <c r="B70" s="15">
        <v>0</v>
      </c>
      <c r="C70" s="15">
        <v>0</v>
      </c>
      <c r="D70" s="15">
        <f t="shared" si="2"/>
        <v>0</v>
      </c>
      <c r="E70" s="15">
        <v>0</v>
      </c>
      <c r="F70" s="15">
        <v>0</v>
      </c>
      <c r="G70" s="15">
        <f t="shared" si="3"/>
        <v>0</v>
      </c>
      <c r="H70" s="16">
        <v>9200</v>
      </c>
    </row>
    <row r="71" spans="1:8" x14ac:dyDescent="0.2">
      <c r="A71" s="14" t="s">
        <v>76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9300</v>
      </c>
    </row>
    <row r="72" spans="1:8" x14ac:dyDescent="0.2">
      <c r="A72" s="14" t="s">
        <v>77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9400</v>
      </c>
    </row>
    <row r="73" spans="1:8" x14ac:dyDescent="0.2">
      <c r="A73" s="14" t="s">
        <v>78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9500</v>
      </c>
    </row>
    <row r="74" spans="1:8" x14ac:dyDescent="0.2">
      <c r="A74" s="14" t="s">
        <v>79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9600</v>
      </c>
    </row>
    <row r="75" spans="1:8" x14ac:dyDescent="0.2">
      <c r="A75" s="20" t="s">
        <v>80</v>
      </c>
      <c r="B75" s="21">
        <v>0</v>
      </c>
      <c r="C75" s="21">
        <v>0</v>
      </c>
      <c r="D75" s="21">
        <f t="shared" si="2"/>
        <v>0</v>
      </c>
      <c r="E75" s="21">
        <v>0</v>
      </c>
      <c r="F75" s="21">
        <v>0</v>
      </c>
      <c r="G75" s="21">
        <f t="shared" si="3"/>
        <v>0</v>
      </c>
      <c r="H75" s="16">
        <v>9900</v>
      </c>
    </row>
    <row r="76" spans="1:8" x14ac:dyDescent="0.2">
      <c r="A76" s="22" t="s">
        <v>81</v>
      </c>
      <c r="B76" s="23">
        <f t="shared" ref="B76:G76" si="4">SUM(B4+B12+B22+B32+B42+B52+B56+B64+B68)</f>
        <v>73939651.74000001</v>
      </c>
      <c r="C76" s="23">
        <f t="shared" si="4"/>
        <v>8419861.4299999997</v>
      </c>
      <c r="D76" s="23">
        <f t="shared" si="4"/>
        <v>82359513.170000002</v>
      </c>
      <c r="E76" s="23">
        <f t="shared" si="4"/>
        <v>28940037.949999999</v>
      </c>
      <c r="F76" s="23">
        <f t="shared" si="4"/>
        <v>28877430.069999997</v>
      </c>
      <c r="G76" s="23">
        <f t="shared" si="4"/>
        <v>53419475.220000006</v>
      </c>
    </row>
    <row r="78" spans="1:8" x14ac:dyDescent="0.2">
      <c r="A78" s="3" t="s">
        <v>82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2025-07-18T16:26:25Z</dcterms:created>
  <dcterms:modified xsi:type="dcterms:W3CDTF">2025-07-18T16:27:03Z</dcterms:modified>
</cp:coreProperties>
</file>