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1D3BF893-3EDE-4548-82FF-D7BCC1A7DAA4}" xr6:coauthVersionLast="36" xr6:coauthVersionMax="36" xr10:uidLastSave="{00000000-0000-0000-0000-000000000000}"/>
  <bookViews>
    <workbookView xWindow="0" yWindow="0" windowWidth="28800" windowHeight="11625" xr2:uid="{FC87188F-384D-4719-A9EC-40CDA46A561A}"/>
  </bookViews>
  <sheets>
    <sheet name="Formato 1" sheetId="2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F68" i="2"/>
  <c r="E68" i="2"/>
  <c r="F63" i="2"/>
  <c r="F79" i="2" s="1"/>
  <c r="E63" i="2"/>
  <c r="E79" i="2" s="1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C47" i="2" s="1"/>
  <c r="C62" i="2" s="1"/>
  <c r="B25" i="2"/>
  <c r="B47" i="2" s="1"/>
  <c r="B62" i="2" s="1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E81" i="2" s="1"/>
  <c r="C9" i="2"/>
  <c r="B9" i="2"/>
  <c r="F6" i="2"/>
  <c r="E6" i="2"/>
</calcChain>
</file>

<file path=xl/sharedStrings.xml><?xml version="1.0" encoding="utf-8"?>
<sst xmlns="http://schemas.openxmlformats.org/spreadsheetml/2006/main" count="127" uniqueCount="127">
  <si>
    <t>Formato 1 Estado de Situación Financiera Detallado - LDF</t>
  </si>
  <si>
    <t xml:space="preserve"> UNIVERSIDAD POLITECNICA DEL BICENTENARIO</t>
  </si>
  <si>
    <t>Estado de Situación Financiera Detallado - LDF</t>
  </si>
  <si>
    <t>Al 31 de Diciembre de 2024 y al 30 de Junio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</si>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</sst>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CE83-E4FC-43CD-8A5C-3BF18907D856}">
  <sheetPr>
    <outlinePr summaryBelow="0"/>
  </sheetPr>
  <dimension ref="A1:F83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25638069.079999998</v>
      </c>
      <c r="C9" s="22">
        <f>SUM(C10:C16)</f>
        <v>23130651.82</v>
      </c>
      <c r="D9" s="21" t="s">
        <v>14</v>
      </c>
      <c r="E9" s="22">
        <f>SUM(E10:E18)</f>
        <v>1892584.7999999998</v>
      </c>
      <c r="F9" s="22">
        <f>SUM(F10:F18)</f>
        <v>3883943.67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1040113.85</v>
      </c>
      <c r="F10" s="22">
        <v>1191874.05</v>
      </c>
    </row>
    <row r="11" spans="1:6" x14ac:dyDescent="0.25">
      <c r="A11" s="23" t="s">
        <v>17</v>
      </c>
      <c r="B11" s="22">
        <v>25638069.079999998</v>
      </c>
      <c r="C11" s="22">
        <v>23130651.82</v>
      </c>
      <c r="D11" s="23" t="s">
        <v>18</v>
      </c>
      <c r="E11" s="22">
        <v>62607.88</v>
      </c>
      <c r="F11" s="22">
        <v>1072342.81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789863.07</v>
      </c>
      <c r="F16" s="22">
        <v>1619491.18</v>
      </c>
    </row>
    <row r="17" spans="1:6" x14ac:dyDescent="0.25">
      <c r="A17" s="21" t="s">
        <v>29</v>
      </c>
      <c r="B17" s="22">
        <f>SUM(B18:B24)</f>
        <v>7774299.9700000007</v>
      </c>
      <c r="C17" s="22">
        <f>SUM(C18:C24)</f>
        <v>7395047.4199999999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7682849.2300000004</v>
      </c>
      <c r="C18" s="22">
        <v>7358948.71</v>
      </c>
      <c r="D18" s="23" t="s">
        <v>32</v>
      </c>
      <c r="E18" s="22">
        <v>0</v>
      </c>
      <c r="F18" s="22">
        <v>235.63</v>
      </c>
    </row>
    <row r="19" spans="1:6" x14ac:dyDescent="0.25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66450.740000000005</v>
      </c>
      <c r="C20" s="22">
        <v>36098.71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25000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820895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820895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33412369.049999997</v>
      </c>
      <c r="C47" s="26">
        <f>C9+C17+C25+C31+C37+C38+C41</f>
        <v>31346594.240000002</v>
      </c>
      <c r="D47" s="19" t="s">
        <v>88</v>
      </c>
      <c r="E47" s="26">
        <f>E9+E19+E23+E26+E27+E31+E38+E42</f>
        <v>1892584.7999999998</v>
      </c>
      <c r="F47" s="26">
        <f>F9+F19+F23+F26+F27+F31+F38+F42</f>
        <v>3883943.67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76745495.390000001</v>
      </c>
      <c r="C52" s="22">
        <v>75498578.840000004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2">
        <v>43419755.210000001</v>
      </c>
      <c r="C53" s="22">
        <v>43035108.210000001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2">
        <v>-57250986.060000002</v>
      </c>
      <c r="C55" s="22">
        <v>-57250986.060000002</v>
      </c>
      <c r="D55" s="27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1892584.7999999998</v>
      </c>
      <c r="F59" s="26">
        <f>F47+F57</f>
        <v>3883943.67</v>
      </c>
    </row>
    <row r="60" spans="1:6" x14ac:dyDescent="0.25">
      <c r="A60" s="25" t="s">
        <v>108</v>
      </c>
      <c r="B60" s="26">
        <f>SUM(B50:B58)</f>
        <v>62914264.539999992</v>
      </c>
      <c r="C60" s="26">
        <f>SUM(C50:C58)</f>
        <v>61282700.99000001</v>
      </c>
      <c r="D60" s="20"/>
      <c r="E60" s="24"/>
      <c r="F60" s="24"/>
    </row>
    <row r="61" spans="1:6" x14ac:dyDescent="0.25">
      <c r="A61" s="20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96326633.589999989</v>
      </c>
      <c r="C62" s="26">
        <f>SUM(C47+C60)</f>
        <v>92629295.230000019</v>
      </c>
      <c r="D62" s="20"/>
      <c r="E62" s="24"/>
      <c r="F62" s="24"/>
    </row>
    <row r="63" spans="1:6" x14ac:dyDescent="0.25">
      <c r="A63" s="20"/>
      <c r="B63" s="20"/>
      <c r="C63" s="20"/>
      <c r="D63" s="29" t="s">
        <v>111</v>
      </c>
      <c r="E63" s="22">
        <f>SUM(E64:E66)</f>
        <v>119462464.98999999</v>
      </c>
      <c r="F63" s="22">
        <f>SUM(F64:F66)</f>
        <v>118954801.98999999</v>
      </c>
    </row>
    <row r="64" spans="1:6" x14ac:dyDescent="0.25">
      <c r="A64" s="20"/>
      <c r="B64" s="20"/>
      <c r="C64" s="20"/>
      <c r="D64" s="21" t="s">
        <v>112</v>
      </c>
      <c r="E64" s="22">
        <v>118696479.52</v>
      </c>
      <c r="F64" s="22">
        <v>118188816.52</v>
      </c>
    </row>
    <row r="65" spans="1:6" x14ac:dyDescent="0.25">
      <c r="A65" s="20"/>
      <c r="B65" s="20"/>
      <c r="C65" s="20"/>
      <c r="D65" s="27" t="s">
        <v>113</v>
      </c>
      <c r="E65" s="22">
        <v>0</v>
      </c>
      <c r="F65" s="22">
        <v>0</v>
      </c>
    </row>
    <row r="66" spans="1:6" x14ac:dyDescent="0.25">
      <c r="A66" s="20"/>
      <c r="B66" s="20"/>
      <c r="C66" s="20"/>
      <c r="D66" s="21" t="s">
        <v>114</v>
      </c>
      <c r="E66" s="22">
        <v>765985.47</v>
      </c>
      <c r="F66" s="22">
        <v>765985.47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29" t="s">
        <v>115</v>
      </c>
      <c r="E68" s="22">
        <f>SUM(E69:E73)</f>
        <v>-25028416.200000003</v>
      </c>
      <c r="F68" s="22">
        <f>SUM(F69:F73)</f>
        <v>-30209450.43</v>
      </c>
    </row>
    <row r="69" spans="1:6" x14ac:dyDescent="0.25">
      <c r="A69" s="30"/>
      <c r="B69" s="20"/>
      <c r="C69" s="20"/>
      <c r="D69" s="21" t="s">
        <v>116</v>
      </c>
      <c r="E69" s="22">
        <v>12571862.720000001</v>
      </c>
      <c r="F69" s="22">
        <v>7551731.8499999996</v>
      </c>
    </row>
    <row r="70" spans="1:6" x14ac:dyDescent="0.25">
      <c r="A70" s="30"/>
      <c r="B70" s="20"/>
      <c r="C70" s="20"/>
      <c r="D70" s="21" t="s">
        <v>117</v>
      </c>
      <c r="E70" s="22">
        <v>-37600278.920000002</v>
      </c>
      <c r="F70" s="22">
        <v>-37761182.280000001</v>
      </c>
    </row>
    <row r="71" spans="1:6" x14ac:dyDescent="0.25">
      <c r="A71" s="30"/>
      <c r="B71" s="20"/>
      <c r="C71" s="20"/>
      <c r="D71" s="21" t="s">
        <v>118</v>
      </c>
      <c r="E71" s="22">
        <v>0</v>
      </c>
      <c r="F71" s="22">
        <v>0</v>
      </c>
    </row>
    <row r="72" spans="1:6" x14ac:dyDescent="0.25">
      <c r="A72" s="30"/>
      <c r="B72" s="20"/>
      <c r="C72" s="20"/>
      <c r="D72" s="21" t="s">
        <v>119</v>
      </c>
      <c r="E72" s="22">
        <v>0</v>
      </c>
      <c r="F72" s="22">
        <v>0</v>
      </c>
    </row>
    <row r="73" spans="1:6" x14ac:dyDescent="0.25">
      <c r="A73" s="30"/>
      <c r="B73" s="20"/>
      <c r="C73" s="20"/>
      <c r="D73" s="21" t="s">
        <v>120</v>
      </c>
      <c r="E73" s="22">
        <v>0</v>
      </c>
      <c r="F73" s="22">
        <v>0</v>
      </c>
    </row>
    <row r="74" spans="1:6" x14ac:dyDescent="0.25">
      <c r="A74" s="30"/>
      <c r="B74" s="20"/>
      <c r="C74" s="20"/>
      <c r="D74" s="20"/>
      <c r="E74" s="24"/>
      <c r="F74" s="24"/>
    </row>
    <row r="75" spans="1:6" x14ac:dyDescent="0.25">
      <c r="A75" s="30"/>
      <c r="B75" s="20"/>
      <c r="C75" s="20"/>
      <c r="D75" s="29" t="s">
        <v>121</v>
      </c>
      <c r="E75" s="22">
        <f>E76+E77</f>
        <v>0</v>
      </c>
      <c r="F75" s="22">
        <f>F76+F77</f>
        <v>0</v>
      </c>
    </row>
    <row r="76" spans="1:6" x14ac:dyDescent="0.25">
      <c r="A76" s="30"/>
      <c r="B76" s="20"/>
      <c r="C76" s="20"/>
      <c r="D76" s="21" t="s">
        <v>122</v>
      </c>
      <c r="E76" s="22">
        <v>0</v>
      </c>
      <c r="F76" s="22">
        <v>0</v>
      </c>
    </row>
    <row r="77" spans="1:6" x14ac:dyDescent="0.25">
      <c r="A77" s="30"/>
      <c r="B77" s="20"/>
      <c r="C77" s="20"/>
      <c r="D77" s="21" t="s">
        <v>123</v>
      </c>
      <c r="E77" s="22">
        <v>0</v>
      </c>
      <c r="F77" s="22">
        <v>0</v>
      </c>
    </row>
    <row r="78" spans="1:6" x14ac:dyDescent="0.25">
      <c r="A78" s="30"/>
      <c r="B78" s="20"/>
      <c r="C78" s="20"/>
      <c r="D78" s="20"/>
      <c r="E78" s="24"/>
      <c r="F78" s="24"/>
    </row>
    <row r="79" spans="1:6" x14ac:dyDescent="0.25">
      <c r="A79" s="30"/>
      <c r="B79" s="20"/>
      <c r="C79" s="20"/>
      <c r="D79" s="19" t="s">
        <v>124</v>
      </c>
      <c r="E79" s="26">
        <f>E63+E68+E75</f>
        <v>94434048.789999992</v>
      </c>
      <c r="F79" s="26">
        <f>F63+F68+F75</f>
        <v>88745351.560000002</v>
      </c>
    </row>
    <row r="80" spans="1:6" x14ac:dyDescent="0.25">
      <c r="A80" s="30"/>
      <c r="B80" s="20"/>
      <c r="C80" s="20"/>
      <c r="D80" s="20"/>
      <c r="E80" s="24"/>
      <c r="F80" s="24"/>
    </row>
    <row r="81" spans="1:6" x14ac:dyDescent="0.25">
      <c r="A81" s="30"/>
      <c r="B81" s="20"/>
      <c r="C81" s="20"/>
      <c r="D81" s="19" t="s">
        <v>125</v>
      </c>
      <c r="E81" s="26">
        <f>E59+E79</f>
        <v>96326633.589999989</v>
      </c>
      <c r="F81" s="26">
        <f>F59+F79</f>
        <v>92629295.230000004</v>
      </c>
    </row>
    <row r="82" spans="1:6" x14ac:dyDescent="0.25">
      <c r="A82" s="31"/>
      <c r="B82" s="32"/>
      <c r="C82" s="32"/>
      <c r="D82" s="32"/>
      <c r="E82" s="33"/>
      <c r="F82" s="33"/>
    </row>
    <row r="83" spans="1:6" x14ac:dyDescent="0.25">
      <c r="A83" t="s">
        <v>126</v>
      </c>
    </row>
  </sheetData>
  <mergeCells count="1">
    <mergeCell ref="A1:F1"/>
  </mergeCells>
  <dataValidations count="3">
    <dataValidation type="decimal" allowBlank="1" showInputMessage="1" showErrorMessage="1" sqref="E47:F47 E50:F81 E9:F45 B9:C62" xr:uid="{A4E60479-287C-4A05-BEEC-5769DBDA7007}">
      <formula1>-1.79769313486231E+100</formula1>
      <formula2>1.79769313486231E+100</formula2>
    </dataValidation>
    <dataValidation allowBlank="1" showInputMessage="1" showErrorMessage="1" prompt="20XN (d)" sqref="B6 E6" xr:uid="{7F113498-F15A-465B-BE7E-B508BA113019}"/>
    <dataValidation allowBlank="1" showInputMessage="1" showErrorMessage="1" prompt="31 de diciembre de 20XN-1 (e)" sqref="C6 F6" xr:uid="{69413824-781E-4AE1-812E-D59A77A6FBD2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2025-07-18T16:54:38Z</dcterms:created>
  <dcterms:modified xsi:type="dcterms:W3CDTF">2025-07-18T16:55:16Z</dcterms:modified>
</cp:coreProperties>
</file>