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ocuments\RESPALDOS 2025\CUENTA PUBLICA\2025\ASEG 3er TRIMESTRE 2025\2.-INFORMACION PRESUPUESTARIA\FORMATO DE ENVIO\"/>
    </mc:Choice>
  </mc:AlternateContent>
  <xr:revisionPtr revIDLastSave="0" documentId="13_ncr:1_{9F5113E7-44FB-41FC-B9EB-E57BA42165C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D38" i="4" l="1"/>
  <c r="F35" i="4" l="1"/>
  <c r="E35" i="4"/>
  <c r="C35" i="4"/>
  <c r="B35" i="4"/>
  <c r="F29" i="4"/>
  <c r="E29" i="4"/>
  <c r="C29" i="4"/>
  <c r="B29" i="4"/>
  <c r="G36" i="4"/>
  <c r="G35" i="4" s="1"/>
  <c r="D36" i="4"/>
  <c r="D35" i="4" s="1"/>
  <c r="G33" i="4"/>
  <c r="G32" i="4"/>
  <c r="G31" i="4"/>
  <c r="G30" i="4"/>
  <c r="D33" i="4"/>
  <c r="D32" i="4"/>
  <c r="D31" i="4"/>
  <c r="D30" i="4"/>
  <c r="D29" i="4" s="1"/>
  <c r="F19" i="4"/>
  <c r="E19" i="4"/>
  <c r="C19" i="4"/>
  <c r="B19" i="4"/>
  <c r="B38" i="4" s="1"/>
  <c r="G27" i="4"/>
  <c r="G26" i="4"/>
  <c r="G25" i="4"/>
  <c r="G24" i="4"/>
  <c r="G23" i="4"/>
  <c r="G22" i="4"/>
  <c r="G21" i="4"/>
  <c r="G20" i="4"/>
  <c r="D27" i="4"/>
  <c r="D26" i="4"/>
  <c r="D25" i="4"/>
  <c r="D24" i="4"/>
  <c r="D23" i="4"/>
  <c r="D22" i="4"/>
  <c r="D21" i="4"/>
  <c r="D20" i="4"/>
  <c r="F15" i="4"/>
  <c r="E15" i="4"/>
  <c r="C15" i="4"/>
  <c r="B15" i="4"/>
  <c r="G13" i="4"/>
  <c r="G12" i="4"/>
  <c r="G11" i="4"/>
  <c r="G10" i="4"/>
  <c r="G9" i="4"/>
  <c r="G8" i="4"/>
  <c r="G7" i="4"/>
  <c r="G6" i="4"/>
  <c r="G5" i="4"/>
  <c r="G4" i="4"/>
  <c r="D13" i="4"/>
  <c r="D12" i="4"/>
  <c r="D11" i="4"/>
  <c r="D10" i="4"/>
  <c r="D9" i="4"/>
  <c r="D8" i="4"/>
  <c r="D7" i="4"/>
  <c r="D6" i="4"/>
  <c r="D5" i="4"/>
  <c r="D4" i="4"/>
  <c r="D19" i="4" l="1"/>
  <c r="E38" i="4"/>
  <c r="G29" i="4"/>
  <c r="G19" i="4"/>
  <c r="G38" i="4" s="1"/>
  <c r="G39" i="4" s="1"/>
  <c r="G15" i="4"/>
  <c r="G16" i="4" s="1"/>
  <c r="D15" i="4"/>
  <c r="F38" i="4"/>
  <c r="C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<sst xmlns="http://schemas.openxmlformats.org/spreadsheetml/2006/main" count="51" uniqueCount="30">
  <si>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</si>
  <si>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</si>
  <si>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</si>
  <si>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</si>
  <si>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</si>
  <si>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</si>
  <si>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</si>
  <si>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</si>
  <si>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</si>
  <si>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</si>
  <si>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</si>
  <si>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</si>
  <si>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</si>
  <si>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</si>
  <si>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</si>
  <si>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</si>
  <si>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</si>
  <si>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</si>
  <si>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</si>
  <si>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</si>
  <si>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</si>
  <si>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</si>
  <si>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</si>
  <si>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</si>
  <si>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</si>
  <si>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</si>
  <si>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</si>
  <si>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</si>
  <si>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UNIVERSIDAD POLITECNICA DEL BICENTENARIO
Estado Analítico de Ingresos
Del 1 de Enero al 30 de Septiembre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</si>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</sst>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10" xfId="8" applyNumberFormat="1" applyFont="1" applyBorder="1" applyAlignment="1" applyProtection="1">
      <alignment vertical="center"/>
      <protection locked="0"/>
    </xf>
    <xf numFmtId="4" fontId="8" fillId="0" borderId="10" xfId="8" applyNumberFormat="1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4" fontId="3" fillId="0" borderId="10" xfId="8" applyNumberFormat="1" applyFont="1" applyBorder="1" applyAlignment="1" applyProtection="1">
      <alignment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4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5" t="s">
        <v>5</v>
      </c>
      <c r="B4" s="35">
        <v>0</v>
      </c>
      <c r="C4" s="35">
        <v>0</v>
      </c>
      <c r="D4" s="35">
        <f>B4+C4</f>
        <v>0</v>
      </c>
      <c r="E4" s="35">
        <v>0</v>
      </c>
      <c r="F4" s="35">
        <v>0</v>
      </c>
      <c r="G4" s="35">
        <f>F4-B4</f>
        <v>0</v>
      </c>
    </row>
    <row r="5" spans="1:7" x14ac:dyDescent="0.2">
      <c r="A5" s="26" t="s">
        <v>6</v>
      </c>
      <c r="B5" s="36">
        <v>0</v>
      </c>
      <c r="C5" s="36">
        <v>0</v>
      </c>
      <c r="D5" s="36">
        <f t="shared" ref="D5:D13" si="0">B5+C5</f>
        <v>0</v>
      </c>
      <c r="E5" s="36">
        <v>0</v>
      </c>
      <c r="F5" s="36">
        <v>0</v>
      </c>
      <c r="G5" s="36">
        <f t="shared" ref="G5:G13" si="1">F5-B5</f>
        <v>0</v>
      </c>
    </row>
    <row r="6" spans="1:7" x14ac:dyDescent="0.2">
      <c r="A6" s="25" t="s">
        <v>7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</row>
    <row r="7" spans="1:7" x14ac:dyDescent="0.2">
      <c r="A7" s="25" t="s">
        <v>8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</row>
    <row r="8" spans="1:7" x14ac:dyDescent="0.2">
      <c r="A8" s="27" t="s">
        <v>9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</row>
    <row r="9" spans="1:7" x14ac:dyDescent="0.2">
      <c r="A9" s="26" t="s">
        <v>10</v>
      </c>
      <c r="B9" s="36">
        <v>0</v>
      </c>
      <c r="C9" s="36">
        <v>0</v>
      </c>
      <c r="D9" s="36">
        <f t="shared" si="0"/>
        <v>0</v>
      </c>
      <c r="E9" s="36">
        <v>0</v>
      </c>
      <c r="F9" s="36">
        <v>0</v>
      </c>
      <c r="G9" s="36">
        <f t="shared" si="1"/>
        <v>0</v>
      </c>
    </row>
    <row r="10" spans="1:7" x14ac:dyDescent="0.2">
      <c r="A10" s="25" t="s">
        <v>11</v>
      </c>
      <c r="B10" s="36">
        <v>10889728</v>
      </c>
      <c r="C10" s="36">
        <v>7759556.96</v>
      </c>
      <c r="D10" s="36">
        <f t="shared" si="0"/>
        <v>18649284.960000001</v>
      </c>
      <c r="E10" s="36">
        <v>8806999.0800000001</v>
      </c>
      <c r="F10" s="36">
        <v>8806999.0800000001</v>
      </c>
      <c r="G10" s="36">
        <f t="shared" si="1"/>
        <v>-2082728.92</v>
      </c>
    </row>
    <row r="11" spans="1:7" ht="22.5" x14ac:dyDescent="0.2">
      <c r="A11" s="25" t="s">
        <v>18</v>
      </c>
      <c r="B11" s="36">
        <v>19033414</v>
      </c>
      <c r="C11" s="36">
        <v>956758.52</v>
      </c>
      <c r="D11" s="36">
        <f t="shared" si="0"/>
        <v>19990172.52</v>
      </c>
      <c r="E11" s="36">
        <v>16187697.4</v>
      </c>
      <c r="F11" s="36">
        <v>16187697.4</v>
      </c>
      <c r="G11" s="36">
        <f t="shared" si="1"/>
        <v>-2845716.5999999996</v>
      </c>
    </row>
    <row r="12" spans="1:7" ht="22.5" x14ac:dyDescent="0.2">
      <c r="A12" s="25" t="s">
        <v>12</v>
      </c>
      <c r="B12" s="36">
        <v>44016509.740000002</v>
      </c>
      <c r="C12" s="36">
        <v>1911414.6</v>
      </c>
      <c r="D12" s="36">
        <f t="shared" si="0"/>
        <v>45927924.340000004</v>
      </c>
      <c r="E12" s="36">
        <v>34820323.689999998</v>
      </c>
      <c r="F12" s="36">
        <v>34820323.689999998</v>
      </c>
      <c r="G12" s="36">
        <f t="shared" si="1"/>
        <v>-9196186.0500000045</v>
      </c>
    </row>
    <row r="13" spans="1:7" x14ac:dyDescent="0.2">
      <c r="A13" s="25" t="s">
        <v>13</v>
      </c>
      <c r="B13" s="36">
        <v>0</v>
      </c>
      <c r="C13" s="36">
        <v>0</v>
      </c>
      <c r="D13" s="36">
        <f t="shared" si="0"/>
        <v>0</v>
      </c>
      <c r="E13" s="36">
        <v>0</v>
      </c>
      <c r="F13" s="36">
        <v>0</v>
      </c>
      <c r="G13" s="36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 t="shared" ref="B15:G15" si="2">SUM(B4:B13)</f>
        <v>73939651.74000001</v>
      </c>
      <c r="C15" s="30">
        <f t="shared" si="2"/>
        <v>10627730.08</v>
      </c>
      <c r="D15" s="30">
        <f t="shared" si="2"/>
        <v>84567381.820000008</v>
      </c>
      <c r="E15" s="30">
        <f t="shared" si="2"/>
        <v>59815020.170000002</v>
      </c>
      <c r="F15" s="30">
        <f t="shared" si="2"/>
        <v>59815020.170000002</v>
      </c>
      <c r="G15" s="11">
        <f t="shared" si="2"/>
        <v>-14124631.570000004</v>
      </c>
    </row>
    <row r="16" spans="1:7" x14ac:dyDescent="0.2">
      <c r="A16" s="14"/>
      <c r="B16" s="15"/>
      <c r="C16" s="15"/>
      <c r="D16" s="18"/>
      <c r="E16" s="16" t="s">
        <v>27</v>
      </c>
      <c r="F16" s="19"/>
      <c r="G16" s="31">
        <f>IF(G15&gt;0,G15,0)</f>
        <v>0</v>
      </c>
    </row>
    <row r="17" spans="1:7" ht="10.5" customHeight="1" x14ac:dyDescent="0.2">
      <c r="A17" s="23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9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1" t="s">
        <v>15</v>
      </c>
      <c r="B19" s="11">
        <f t="shared" ref="B19:G19" si="3">SUM(B20+B21+B22+B23+B24+B25+B26+B27)</f>
        <v>19033414</v>
      </c>
      <c r="C19" s="11">
        <f t="shared" si="3"/>
        <v>956758.52</v>
      </c>
      <c r="D19" s="11">
        <f t="shared" si="3"/>
        <v>19990172.52</v>
      </c>
      <c r="E19" s="11">
        <f t="shared" si="3"/>
        <v>16187697.4</v>
      </c>
      <c r="F19" s="11">
        <f t="shared" si="3"/>
        <v>16187697.4</v>
      </c>
      <c r="G19" s="11">
        <f t="shared" si="3"/>
        <v>-2845716.5999999996</v>
      </c>
    </row>
    <row r="20" spans="1:7" x14ac:dyDescent="0.2">
      <c r="A20" s="27" t="s">
        <v>5</v>
      </c>
      <c r="B20" s="12">
        <v>0</v>
      </c>
      <c r="C20" s="12">
        <v>0</v>
      </c>
      <c r="D20" s="33">
        <f t="shared" ref="D20:D27" si="4">B20+C20</f>
        <v>0</v>
      </c>
      <c r="E20" s="33">
        <v>0</v>
      </c>
      <c r="F20" s="33">
        <v>0</v>
      </c>
      <c r="G20" s="33">
        <f t="shared" ref="G20:G27" si="5">F20-B20</f>
        <v>0</v>
      </c>
    </row>
    <row r="21" spans="1:7" x14ac:dyDescent="0.2">
      <c r="A21" s="27" t="s">
        <v>6</v>
      </c>
      <c r="B21" s="12">
        <v>0</v>
      </c>
      <c r="C21" s="12">
        <v>0</v>
      </c>
      <c r="D21" s="33">
        <f t="shared" si="4"/>
        <v>0</v>
      </c>
      <c r="E21" s="33">
        <v>0</v>
      </c>
      <c r="F21" s="33">
        <v>0</v>
      </c>
      <c r="G21" s="33">
        <f t="shared" si="5"/>
        <v>0</v>
      </c>
    </row>
    <row r="22" spans="1:7" x14ac:dyDescent="0.2">
      <c r="A22" s="27" t="s">
        <v>7</v>
      </c>
      <c r="B22" s="12">
        <v>0</v>
      </c>
      <c r="C22" s="12">
        <v>0</v>
      </c>
      <c r="D22" s="33">
        <f t="shared" si="4"/>
        <v>0</v>
      </c>
      <c r="E22" s="33">
        <v>0</v>
      </c>
      <c r="F22" s="33">
        <v>0</v>
      </c>
      <c r="G22" s="33">
        <f t="shared" si="5"/>
        <v>0</v>
      </c>
    </row>
    <row r="23" spans="1:7" x14ac:dyDescent="0.2">
      <c r="A23" s="27" t="s">
        <v>8</v>
      </c>
      <c r="B23" s="12">
        <v>0</v>
      </c>
      <c r="C23" s="12">
        <v>0</v>
      </c>
      <c r="D23" s="33">
        <f t="shared" si="4"/>
        <v>0</v>
      </c>
      <c r="E23" s="33">
        <v>0</v>
      </c>
      <c r="F23" s="33">
        <v>0</v>
      </c>
      <c r="G23" s="33">
        <f t="shared" si="5"/>
        <v>0</v>
      </c>
    </row>
    <row r="24" spans="1:7" x14ac:dyDescent="0.2">
      <c r="A24" s="27" t="s">
        <v>16</v>
      </c>
      <c r="B24" s="12">
        <v>0</v>
      </c>
      <c r="C24" s="12">
        <v>0</v>
      </c>
      <c r="D24" s="33">
        <f t="shared" si="4"/>
        <v>0</v>
      </c>
      <c r="E24" s="33">
        <v>0</v>
      </c>
      <c r="F24" s="33">
        <v>0</v>
      </c>
      <c r="G24" s="33">
        <f t="shared" si="5"/>
        <v>0</v>
      </c>
    </row>
    <row r="25" spans="1:7" x14ac:dyDescent="0.2">
      <c r="A25" s="27" t="s">
        <v>17</v>
      </c>
      <c r="B25" s="12">
        <v>0</v>
      </c>
      <c r="C25" s="12">
        <v>0</v>
      </c>
      <c r="D25" s="33">
        <f t="shared" si="4"/>
        <v>0</v>
      </c>
      <c r="E25" s="33">
        <v>0</v>
      </c>
      <c r="F25" s="33">
        <v>0</v>
      </c>
      <c r="G25" s="33">
        <f t="shared" si="5"/>
        <v>0</v>
      </c>
    </row>
    <row r="26" spans="1:7" ht="22.5" x14ac:dyDescent="0.2">
      <c r="A26" s="27" t="s">
        <v>18</v>
      </c>
      <c r="B26" s="33">
        <v>19033414</v>
      </c>
      <c r="C26" s="33">
        <v>956758.52</v>
      </c>
      <c r="D26" s="33">
        <f t="shared" si="4"/>
        <v>19990172.52</v>
      </c>
      <c r="E26" s="33">
        <v>16187697.4</v>
      </c>
      <c r="F26" s="33">
        <v>16187697.4</v>
      </c>
      <c r="G26" s="33">
        <f t="shared" si="5"/>
        <v>-2845716.5999999996</v>
      </c>
    </row>
    <row r="27" spans="1:7" ht="22.5" x14ac:dyDescent="0.2">
      <c r="A27" s="27" t="s">
        <v>12</v>
      </c>
      <c r="B27" s="12">
        <v>0</v>
      </c>
      <c r="C27" s="12">
        <v>0</v>
      </c>
      <c r="D27" s="33">
        <f t="shared" si="4"/>
        <v>0</v>
      </c>
      <c r="E27" s="33">
        <v>0</v>
      </c>
      <c r="F27" s="33">
        <v>0</v>
      </c>
      <c r="G27" s="33">
        <f t="shared" si="5"/>
        <v>0</v>
      </c>
    </row>
    <row r="28" spans="1:7" x14ac:dyDescent="0.2">
      <c r="A28" s="27"/>
      <c r="B28" s="12"/>
      <c r="C28" s="12"/>
      <c r="D28" s="12"/>
      <c r="E28" s="12"/>
      <c r="F28" s="12"/>
      <c r="G28" s="12"/>
    </row>
    <row r="29" spans="1:7" ht="33.75" x14ac:dyDescent="0.2">
      <c r="A29" s="28" t="s">
        <v>21</v>
      </c>
      <c r="B29" s="34">
        <f t="shared" ref="B29:G29" si="6">SUM(B30:B33)</f>
        <v>54906237.740000002</v>
      </c>
      <c r="C29" s="34">
        <f t="shared" si="6"/>
        <v>9670971.5600000005</v>
      </c>
      <c r="D29" s="34">
        <f t="shared" si="6"/>
        <v>64577209.300000004</v>
      </c>
      <c r="E29" s="34">
        <f t="shared" si="6"/>
        <v>43627322.769999996</v>
      </c>
      <c r="F29" s="34">
        <f t="shared" si="6"/>
        <v>43627322.769999996</v>
      </c>
      <c r="G29" s="34">
        <f t="shared" si="6"/>
        <v>-11278914.970000004</v>
      </c>
    </row>
    <row r="30" spans="1:7" x14ac:dyDescent="0.2">
      <c r="A30" s="27" t="s">
        <v>6</v>
      </c>
      <c r="B30" s="33">
        <v>0</v>
      </c>
      <c r="C30" s="33">
        <v>0</v>
      </c>
      <c r="D30" s="33">
        <f>B30+C30</f>
        <v>0</v>
      </c>
      <c r="E30" s="33">
        <v>0</v>
      </c>
      <c r="F30" s="33">
        <v>0</v>
      </c>
      <c r="G30" s="33">
        <f>F30-B30</f>
        <v>0</v>
      </c>
    </row>
    <row r="31" spans="1:7" x14ac:dyDescent="0.2">
      <c r="A31" s="27" t="s">
        <v>9</v>
      </c>
      <c r="B31" s="33">
        <v>0</v>
      </c>
      <c r="C31" s="33">
        <v>0</v>
      </c>
      <c r="D31" s="33">
        <f>B31+C31</f>
        <v>0</v>
      </c>
      <c r="E31" s="33">
        <v>0</v>
      </c>
      <c r="F31" s="33">
        <v>0</v>
      </c>
      <c r="G31" s="33">
        <f t="shared" ref="G31:G33" si="7">F31-B31</f>
        <v>0</v>
      </c>
    </row>
    <row r="32" spans="1:7" ht="22.5" x14ac:dyDescent="0.2">
      <c r="A32" s="27" t="s">
        <v>19</v>
      </c>
      <c r="B32" s="33">
        <v>10889728</v>
      </c>
      <c r="C32" s="33">
        <v>7759556.96</v>
      </c>
      <c r="D32" s="33">
        <f>B32+C32</f>
        <v>18649284.960000001</v>
      </c>
      <c r="E32" s="33">
        <v>8806999.0800000001</v>
      </c>
      <c r="F32" s="33">
        <v>8806999.0800000001</v>
      </c>
      <c r="G32" s="33">
        <f t="shared" si="7"/>
        <v>-2082728.92</v>
      </c>
    </row>
    <row r="33" spans="1:7" ht="22.5" x14ac:dyDescent="0.2">
      <c r="A33" s="27" t="s">
        <v>12</v>
      </c>
      <c r="B33" s="33">
        <v>44016509.740000002</v>
      </c>
      <c r="C33" s="33">
        <v>1911414.6</v>
      </c>
      <c r="D33" s="33">
        <f>B33+C33</f>
        <v>45927924.340000004</v>
      </c>
      <c r="E33" s="33">
        <v>34820323.689999998</v>
      </c>
      <c r="F33" s="33">
        <v>34820323.689999998</v>
      </c>
      <c r="G33" s="33">
        <f t="shared" si="7"/>
        <v>-9196186.0500000045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13</v>
      </c>
      <c r="B35" s="13">
        <f t="shared" ref="B35:G35" si="8">SUM(B36)</f>
        <v>0</v>
      </c>
      <c r="C35" s="13">
        <f t="shared" si="8"/>
        <v>0</v>
      </c>
      <c r="D35" s="13">
        <f t="shared" si="8"/>
        <v>0</v>
      </c>
      <c r="E35" s="13">
        <f t="shared" si="8"/>
        <v>0</v>
      </c>
      <c r="F35" s="13">
        <f t="shared" si="8"/>
        <v>0</v>
      </c>
      <c r="G35" s="13">
        <f t="shared" si="8"/>
        <v>0</v>
      </c>
    </row>
    <row r="36" spans="1:7" x14ac:dyDescent="0.2">
      <c r="A36" s="27" t="s">
        <v>13</v>
      </c>
      <c r="B36" s="12">
        <v>0</v>
      </c>
      <c r="C36" s="12">
        <v>0</v>
      </c>
      <c r="D36" s="12">
        <f>B36+C36</f>
        <v>0</v>
      </c>
      <c r="E36" s="12">
        <v>0</v>
      </c>
      <c r="F36" s="12">
        <v>0</v>
      </c>
      <c r="G36" s="12">
        <f>F36-B36</f>
        <v>0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0">
        <f t="shared" ref="B38:G38" si="9">SUM(B35+B29+B19)</f>
        <v>73939651.74000001</v>
      </c>
      <c r="C38" s="30">
        <f t="shared" si="9"/>
        <v>10627730.08</v>
      </c>
      <c r="D38" s="30">
        <f t="shared" si="9"/>
        <v>84567381.820000008</v>
      </c>
      <c r="E38" s="30">
        <f t="shared" si="9"/>
        <v>59815020.169999994</v>
      </c>
      <c r="F38" s="30">
        <f t="shared" si="9"/>
        <v>59815020.169999994</v>
      </c>
      <c r="G38" s="30">
        <f t="shared" si="9"/>
        <v>-14124631.570000004</v>
      </c>
    </row>
    <row r="39" spans="1:7" x14ac:dyDescent="0.2">
      <c r="A39" s="14"/>
      <c r="B39" s="15"/>
      <c r="C39" s="15"/>
      <c r="D39" s="15"/>
      <c r="E39" s="16" t="s">
        <v>27</v>
      </c>
      <c r="F39" s="17"/>
      <c r="G39" s="31">
        <f>IF(G38&gt;0,G38,0)</f>
        <v>0</v>
      </c>
    </row>
    <row r="41" spans="1:7" x14ac:dyDescent="0.2">
      <c r="A41" s="20" t="s">
        <v>29</v>
      </c>
    </row>
    <row r="42" spans="1:7" x14ac:dyDescent="0.2">
      <c r="A42" s="20" t="s">
        <v>24</v>
      </c>
    </row>
    <row r="43" spans="1:7" x14ac:dyDescent="0.2">
      <c r="A43" s="20" t="s">
        <v>20</v>
      </c>
    </row>
    <row r="44" spans="1:7" x14ac:dyDescent="0.2">
      <c r="A44" s="20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2012-12-11T20:48:19Z</dcterms:created>
  <dcterms:modified xsi:type="dcterms:W3CDTF">2025-10-27T20:13:36Z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