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8_{5F04A2A3-DAA7-4BB3-8A01-E7F6EDB608A0}" xr6:coauthVersionLast="36" xr6:coauthVersionMax="36" xr10:uidLastSave="{00000000-0000-0000-0000-000000000000}"/>
  <bookViews>
    <workbookView xWindow="0" yWindow="0" windowWidth="28800" windowHeight="11025" xr2:uid="{E4B0E07C-03A0-4801-9D64-42A8F459A0DA}"/>
  </bookViews>
  <sheets>
    <sheet name="COG" sheetId="2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G75" i="2" s="1"/>
  <c r="D74" i="2"/>
  <c r="G74" i="2" s="1"/>
  <c r="D73" i="2"/>
  <c r="G73" i="2" s="1"/>
  <c r="D72" i="2"/>
  <c r="G72" i="2" s="1"/>
  <c r="D71" i="2"/>
  <c r="G71" i="2" s="1"/>
  <c r="D70" i="2"/>
  <c r="G70" i="2" s="1"/>
  <c r="D69" i="2"/>
  <c r="G69" i="2" s="1"/>
  <c r="F68" i="2"/>
  <c r="E68" i="2"/>
  <c r="D68" i="2"/>
  <c r="G68" i="2" s="1"/>
  <c r="C68" i="2"/>
  <c r="B68" i="2"/>
  <c r="D67" i="2"/>
  <c r="G67" i="2" s="1"/>
  <c r="D66" i="2"/>
  <c r="G66" i="2" s="1"/>
  <c r="D65" i="2"/>
  <c r="G65" i="2" s="1"/>
  <c r="F64" i="2"/>
  <c r="E64" i="2"/>
  <c r="D64" i="2"/>
  <c r="G64" i="2" s="1"/>
  <c r="C64" i="2"/>
  <c r="B64" i="2"/>
  <c r="D63" i="2"/>
  <c r="G63" i="2" s="1"/>
  <c r="D62" i="2"/>
  <c r="G62" i="2" s="1"/>
  <c r="D61" i="2"/>
  <c r="G61" i="2" s="1"/>
  <c r="D60" i="2"/>
  <c r="G60" i="2" s="1"/>
  <c r="D59" i="2"/>
  <c r="G59" i="2" s="1"/>
  <c r="D58" i="2"/>
  <c r="G58" i="2" s="1"/>
  <c r="D57" i="2"/>
  <c r="G57" i="2" s="1"/>
  <c r="F56" i="2"/>
  <c r="E56" i="2"/>
  <c r="D56" i="2"/>
  <c r="G56" i="2" s="1"/>
  <c r="C56" i="2"/>
  <c r="B56" i="2"/>
  <c r="D55" i="2"/>
  <c r="G55" i="2" s="1"/>
  <c r="D54" i="2"/>
  <c r="G54" i="2" s="1"/>
  <c r="D53" i="2"/>
  <c r="G53" i="2" s="1"/>
  <c r="F52" i="2"/>
  <c r="E52" i="2"/>
  <c r="D52" i="2"/>
  <c r="G52" i="2" s="1"/>
  <c r="C52" i="2"/>
  <c r="B52" i="2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F42" i="2"/>
  <c r="E42" i="2"/>
  <c r="D42" i="2"/>
  <c r="G42" i="2" s="1"/>
  <c r="C42" i="2"/>
  <c r="B42" i="2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F32" i="2"/>
  <c r="E32" i="2"/>
  <c r="D32" i="2"/>
  <c r="G32" i="2" s="1"/>
  <c r="C32" i="2"/>
  <c r="B32" i="2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F22" i="2"/>
  <c r="E22" i="2"/>
  <c r="D22" i="2"/>
  <c r="G22" i="2" s="1"/>
  <c r="C22" i="2"/>
  <c r="B22" i="2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F12" i="2"/>
  <c r="E12" i="2"/>
  <c r="D12" i="2"/>
  <c r="G12" i="2" s="1"/>
  <c r="C12" i="2"/>
  <c r="B12" i="2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s="1"/>
  <c r="F4" i="2"/>
  <c r="F76" i="2" s="1"/>
  <c r="E4" i="2"/>
  <c r="E76" i="2" s="1"/>
  <c r="D4" i="2"/>
  <c r="G4" i="2" s="1"/>
  <c r="C4" i="2"/>
  <c r="C76" i="2" s="1"/>
  <c r="B4" i="2"/>
  <c r="B76" i="2" s="1"/>
  <c r="G76" i="2" l="1"/>
  <c r="D76" i="2"/>
</calcChain>
</file>

<file path=xl/sharedStrings.xml><?xml version="1.0" encoding="utf-8"?>
<sst xmlns="http://schemas.openxmlformats.org/spreadsheetml/2006/main" count="83" uniqueCount="83">
  <si>
    <t>UNIVERSIDAD POLITECNICA DEL BICENTENARIO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</si>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</sst>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/>
    </xf>
    <xf numFmtId="4" fontId="2" fillId="0" borderId="5" xfId="2" applyNumberFormat="1" applyFont="1" applyBorder="1" applyProtection="1">
      <protection locked="0"/>
    </xf>
    <xf numFmtId="0" fontId="4" fillId="0" borderId="0" xfId="2" applyFont="1" applyAlignment="1">
      <alignment horizontal="left" indent="1"/>
    </xf>
    <xf numFmtId="4" fontId="4" fillId="0" borderId="10" xfId="2" applyNumberFormat="1" applyFont="1" applyBorder="1" applyProtection="1">
      <protection locked="0"/>
    </xf>
    <xf numFmtId="0" fontId="5" fillId="0" borderId="9" xfId="2" applyFont="1" applyBorder="1" applyAlignment="1">
      <alignment horizontal="center" vertical="center" wrapText="1"/>
    </xf>
    <xf numFmtId="4" fontId="2" fillId="0" borderId="10" xfId="2" applyNumberFormat="1" applyFont="1" applyBorder="1" applyProtection="1">
      <protection locked="0"/>
    </xf>
    <xf numFmtId="0" fontId="6" fillId="0" borderId="9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11" xfId="2" applyFont="1" applyBorder="1" applyAlignment="1">
      <alignment horizontal="left" indent="1"/>
    </xf>
    <xf numFmtId="4" fontId="4" fillId="0" borderId="8" xfId="2" applyNumberFormat="1" applyFont="1" applyBorder="1" applyProtection="1">
      <protection locked="0"/>
    </xf>
    <xf numFmtId="0" fontId="2" fillId="0" borderId="11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676FAD3C-7BDE-42B6-9011-86C1EFC7AA1C}"/>
    <cellStyle name="Normal 3" xfId="1" xr:uid="{2FDF313F-A597-40D9-94BA-60FF7CB38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E765-38C3-4FA9-8508-1ABE612CEAEA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49223992.460000001</v>
      </c>
      <c r="C4" s="11">
        <f>SUM(C5:C11)</f>
        <v>3050381.46</v>
      </c>
      <c r="D4" s="11">
        <f>B4+C4</f>
        <v>52274373.920000002</v>
      </c>
      <c r="E4" s="11">
        <f>SUM(E5:E11)</f>
        <v>50004085.899999991</v>
      </c>
      <c r="F4" s="11">
        <f>SUM(F5:F11)</f>
        <v>49819254.590000004</v>
      </c>
      <c r="G4" s="11">
        <f>D4-E4</f>
        <v>2270288.0200000107</v>
      </c>
    </row>
    <row r="5" spans="1:8" x14ac:dyDescent="0.2">
      <c r="A5" s="12" t="s">
        <v>10</v>
      </c>
      <c r="B5" s="13">
        <v>22208941.920000002</v>
      </c>
      <c r="C5" s="13">
        <v>-981118.96</v>
      </c>
      <c r="D5" s="13">
        <f t="shared" ref="D5:D68" si="0">B5+C5</f>
        <v>21227822.960000001</v>
      </c>
      <c r="E5" s="13">
        <v>20979690.649999999</v>
      </c>
      <c r="F5" s="13">
        <v>20818636.300000001</v>
      </c>
      <c r="G5" s="13">
        <f t="shared" ref="G5:G68" si="1">D5-E5</f>
        <v>248132.31000000238</v>
      </c>
      <c r="H5" s="14">
        <v>1100</v>
      </c>
    </row>
    <row r="6" spans="1:8" x14ac:dyDescent="0.2">
      <c r="A6" s="12" t="s">
        <v>11</v>
      </c>
      <c r="B6" s="13">
        <v>11809516.470000001</v>
      </c>
      <c r="C6" s="13">
        <v>2284206.56</v>
      </c>
      <c r="D6" s="13">
        <f t="shared" si="0"/>
        <v>14093723.030000001</v>
      </c>
      <c r="E6" s="13">
        <v>13115447.199999999</v>
      </c>
      <c r="F6" s="13">
        <v>13115447.199999999</v>
      </c>
      <c r="G6" s="13">
        <f t="shared" si="1"/>
        <v>978275.83000000194</v>
      </c>
      <c r="H6" s="14">
        <v>1200</v>
      </c>
    </row>
    <row r="7" spans="1:8" x14ac:dyDescent="0.2">
      <c r="A7" s="12" t="s">
        <v>12</v>
      </c>
      <c r="B7" s="13">
        <v>5307448.2300000004</v>
      </c>
      <c r="C7" s="13">
        <v>422243.94</v>
      </c>
      <c r="D7" s="13">
        <f t="shared" si="0"/>
        <v>5729692.1700000009</v>
      </c>
      <c r="E7" s="13">
        <v>5173692.29</v>
      </c>
      <c r="F7" s="13">
        <v>5151130.17</v>
      </c>
      <c r="G7" s="13">
        <f t="shared" si="1"/>
        <v>555999.88000000082</v>
      </c>
      <c r="H7" s="14">
        <v>1300</v>
      </c>
    </row>
    <row r="8" spans="1:8" x14ac:dyDescent="0.2">
      <c r="A8" s="12" t="s">
        <v>13</v>
      </c>
      <c r="B8" s="13">
        <v>7041224.6200000001</v>
      </c>
      <c r="C8" s="13">
        <v>1233568.25</v>
      </c>
      <c r="D8" s="13">
        <f t="shared" si="0"/>
        <v>8274792.8700000001</v>
      </c>
      <c r="E8" s="13">
        <v>8055949.25</v>
      </c>
      <c r="F8" s="13">
        <v>8055949.25</v>
      </c>
      <c r="G8" s="13">
        <f t="shared" si="1"/>
        <v>218843.62000000011</v>
      </c>
      <c r="H8" s="14">
        <v>1400</v>
      </c>
    </row>
    <row r="9" spans="1:8" x14ac:dyDescent="0.2">
      <c r="A9" s="12" t="s">
        <v>14</v>
      </c>
      <c r="B9" s="13">
        <v>2856861.22</v>
      </c>
      <c r="C9" s="13">
        <v>91481.67</v>
      </c>
      <c r="D9" s="13">
        <f t="shared" si="0"/>
        <v>2948342.89</v>
      </c>
      <c r="E9" s="13">
        <v>2679306.5099999998</v>
      </c>
      <c r="F9" s="13">
        <v>2678091.67</v>
      </c>
      <c r="G9" s="13">
        <f t="shared" si="1"/>
        <v>269036.38000000035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3479345</v>
      </c>
      <c r="C12" s="15">
        <f>SUM(C13:C21)</f>
        <v>266915.81</v>
      </c>
      <c r="D12" s="15">
        <f t="shared" si="0"/>
        <v>3746260.81</v>
      </c>
      <c r="E12" s="15">
        <f>SUM(E13:E21)</f>
        <v>1688849.07</v>
      </c>
      <c r="F12" s="15">
        <f>SUM(F13:F21)</f>
        <v>1251830.8799999999</v>
      </c>
      <c r="G12" s="15">
        <f t="shared" si="1"/>
        <v>2057411.74</v>
      </c>
      <c r="H12" s="16">
        <v>0</v>
      </c>
    </row>
    <row r="13" spans="1:8" x14ac:dyDescent="0.2">
      <c r="A13" s="12" t="s">
        <v>18</v>
      </c>
      <c r="B13" s="13">
        <v>1078850</v>
      </c>
      <c r="C13" s="13">
        <v>-208383.19</v>
      </c>
      <c r="D13" s="13">
        <f t="shared" si="0"/>
        <v>870466.81</v>
      </c>
      <c r="E13" s="13">
        <v>518102.01</v>
      </c>
      <c r="F13" s="13">
        <v>518102.01</v>
      </c>
      <c r="G13" s="13">
        <f t="shared" si="1"/>
        <v>352364.80000000005</v>
      </c>
      <c r="H13" s="14">
        <v>2100</v>
      </c>
    </row>
    <row r="14" spans="1:8" x14ac:dyDescent="0.2">
      <c r="A14" s="12" t="s">
        <v>19</v>
      </c>
      <c r="B14" s="13">
        <v>116805</v>
      </c>
      <c r="C14" s="13">
        <v>0</v>
      </c>
      <c r="D14" s="13">
        <f t="shared" si="0"/>
        <v>116805</v>
      </c>
      <c r="E14" s="13">
        <v>64599.68</v>
      </c>
      <c r="F14" s="13">
        <v>64599.68</v>
      </c>
      <c r="G14" s="13">
        <f t="shared" si="1"/>
        <v>52205.32</v>
      </c>
      <c r="H14" s="14">
        <v>2200</v>
      </c>
    </row>
    <row r="15" spans="1:8" x14ac:dyDescent="0.2">
      <c r="A15" s="12" t="s">
        <v>20</v>
      </c>
      <c r="B15" s="13">
        <v>6000</v>
      </c>
      <c r="C15" s="13">
        <v>0</v>
      </c>
      <c r="D15" s="13">
        <f t="shared" si="0"/>
        <v>6000</v>
      </c>
      <c r="E15" s="13">
        <v>4809.6000000000004</v>
      </c>
      <c r="F15" s="13">
        <v>4809.6000000000004</v>
      </c>
      <c r="G15" s="13">
        <f t="shared" si="1"/>
        <v>1190.3999999999996</v>
      </c>
      <c r="H15" s="14">
        <v>2300</v>
      </c>
    </row>
    <row r="16" spans="1:8" x14ac:dyDescent="0.2">
      <c r="A16" s="12" t="s">
        <v>21</v>
      </c>
      <c r="B16" s="13">
        <v>777000</v>
      </c>
      <c r="C16" s="13">
        <v>-135182.67000000001</v>
      </c>
      <c r="D16" s="13">
        <f t="shared" si="0"/>
        <v>641817.32999999996</v>
      </c>
      <c r="E16" s="13">
        <v>311706.43</v>
      </c>
      <c r="F16" s="13">
        <v>159649.73000000001</v>
      </c>
      <c r="G16" s="13">
        <f t="shared" si="1"/>
        <v>330110.89999999997</v>
      </c>
      <c r="H16" s="14">
        <v>2400</v>
      </c>
    </row>
    <row r="17" spans="1:8" x14ac:dyDescent="0.2">
      <c r="A17" s="12" t="s">
        <v>22</v>
      </c>
      <c r="B17" s="13">
        <v>234000</v>
      </c>
      <c r="C17" s="13">
        <v>-29332.33</v>
      </c>
      <c r="D17" s="13">
        <f t="shared" si="0"/>
        <v>204667.66999999998</v>
      </c>
      <c r="E17" s="13">
        <v>59779.55</v>
      </c>
      <c r="F17" s="13">
        <v>57779.55</v>
      </c>
      <c r="G17" s="13">
        <f t="shared" si="1"/>
        <v>144888.12</v>
      </c>
      <c r="H17" s="14">
        <v>2500</v>
      </c>
    </row>
    <row r="18" spans="1:8" x14ac:dyDescent="0.2">
      <c r="A18" s="12" t="s">
        <v>23</v>
      </c>
      <c r="B18" s="13">
        <v>524690</v>
      </c>
      <c r="C18" s="13">
        <v>0</v>
      </c>
      <c r="D18" s="13">
        <f t="shared" si="0"/>
        <v>524690</v>
      </c>
      <c r="E18" s="13">
        <v>412215.64</v>
      </c>
      <c r="F18" s="13">
        <v>378718.68</v>
      </c>
      <c r="G18" s="13">
        <f t="shared" si="1"/>
        <v>112474.35999999999</v>
      </c>
      <c r="H18" s="14">
        <v>2600</v>
      </c>
    </row>
    <row r="19" spans="1:8" x14ac:dyDescent="0.2">
      <c r="A19" s="12" t="s">
        <v>24</v>
      </c>
      <c r="B19" s="13">
        <v>215000</v>
      </c>
      <c r="C19" s="13">
        <v>-3699</v>
      </c>
      <c r="D19" s="13">
        <f t="shared" si="0"/>
        <v>211301</v>
      </c>
      <c r="E19" s="13">
        <v>6300.7</v>
      </c>
      <c r="F19" s="13">
        <v>6300.7</v>
      </c>
      <c r="G19" s="13">
        <f t="shared" si="1"/>
        <v>205000.3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527000</v>
      </c>
      <c r="C21" s="13">
        <v>643513</v>
      </c>
      <c r="D21" s="13">
        <f t="shared" si="0"/>
        <v>1170513</v>
      </c>
      <c r="E21" s="13">
        <v>311335.46000000002</v>
      </c>
      <c r="F21" s="13">
        <v>61870.93</v>
      </c>
      <c r="G21" s="13">
        <f t="shared" si="1"/>
        <v>859177.54</v>
      </c>
      <c r="H21" s="14">
        <v>2900</v>
      </c>
    </row>
    <row r="22" spans="1:8" x14ac:dyDescent="0.2">
      <c r="A22" s="10" t="s">
        <v>27</v>
      </c>
      <c r="B22" s="15">
        <f>SUM(B23:B31)</f>
        <v>15985710.629999999</v>
      </c>
      <c r="C22" s="15">
        <f>SUM(C23:C31)</f>
        <v>3179160.4</v>
      </c>
      <c r="D22" s="15">
        <f t="shared" si="0"/>
        <v>19164871.029999997</v>
      </c>
      <c r="E22" s="15">
        <f>SUM(E23:E31)</f>
        <v>14808026.799999999</v>
      </c>
      <c r="F22" s="15">
        <f>SUM(F23:F31)</f>
        <v>13814543.109999999</v>
      </c>
      <c r="G22" s="15">
        <f t="shared" si="1"/>
        <v>4356844.2299999986</v>
      </c>
      <c r="H22" s="16">
        <v>0</v>
      </c>
    </row>
    <row r="23" spans="1:8" x14ac:dyDescent="0.2">
      <c r="A23" s="12" t="s">
        <v>28</v>
      </c>
      <c r="B23" s="13">
        <v>1939000</v>
      </c>
      <c r="C23" s="13">
        <v>20141.03</v>
      </c>
      <c r="D23" s="13">
        <f t="shared" si="0"/>
        <v>1959141.03</v>
      </c>
      <c r="E23" s="13">
        <v>1070951.54</v>
      </c>
      <c r="F23" s="13">
        <v>1070951.54</v>
      </c>
      <c r="G23" s="13">
        <f t="shared" si="1"/>
        <v>888189.49</v>
      </c>
      <c r="H23" s="14">
        <v>3100</v>
      </c>
    </row>
    <row r="24" spans="1:8" x14ac:dyDescent="0.2">
      <c r="A24" s="12" t="s">
        <v>29</v>
      </c>
      <c r="B24" s="13">
        <v>1046906</v>
      </c>
      <c r="C24" s="13">
        <v>-174765.57</v>
      </c>
      <c r="D24" s="13">
        <f t="shared" si="0"/>
        <v>872140.42999999993</v>
      </c>
      <c r="E24" s="13">
        <v>747770.44</v>
      </c>
      <c r="F24" s="13">
        <v>498453.44</v>
      </c>
      <c r="G24" s="13">
        <f t="shared" si="1"/>
        <v>124369.98999999999</v>
      </c>
      <c r="H24" s="14">
        <v>3200</v>
      </c>
    </row>
    <row r="25" spans="1:8" x14ac:dyDescent="0.2">
      <c r="A25" s="12" t="s">
        <v>30</v>
      </c>
      <c r="B25" s="13">
        <v>3958052.89</v>
      </c>
      <c r="C25" s="13">
        <v>-156790.07</v>
      </c>
      <c r="D25" s="13">
        <f t="shared" si="0"/>
        <v>3801262.8200000003</v>
      </c>
      <c r="E25" s="13">
        <v>2951502.18</v>
      </c>
      <c r="F25" s="13">
        <v>2776386.79</v>
      </c>
      <c r="G25" s="13">
        <f t="shared" si="1"/>
        <v>849760.64000000013</v>
      </c>
      <c r="H25" s="14">
        <v>3300</v>
      </c>
    </row>
    <row r="26" spans="1:8" x14ac:dyDescent="0.2">
      <c r="A26" s="12" t="s">
        <v>31</v>
      </c>
      <c r="B26" s="13">
        <v>305219.38</v>
      </c>
      <c r="C26" s="13">
        <v>-13083.43</v>
      </c>
      <c r="D26" s="13">
        <f t="shared" si="0"/>
        <v>292135.95</v>
      </c>
      <c r="E26" s="13">
        <v>259477.41</v>
      </c>
      <c r="F26" s="13">
        <v>259477.41</v>
      </c>
      <c r="G26" s="13">
        <f t="shared" si="1"/>
        <v>32658.540000000008</v>
      </c>
      <c r="H26" s="14">
        <v>3400</v>
      </c>
    </row>
    <row r="27" spans="1:8" x14ac:dyDescent="0.2">
      <c r="A27" s="12" t="s">
        <v>32</v>
      </c>
      <c r="B27" s="13">
        <v>5144631.07</v>
      </c>
      <c r="C27" s="13">
        <v>1595893.23</v>
      </c>
      <c r="D27" s="13">
        <f t="shared" si="0"/>
        <v>6740524.3000000007</v>
      </c>
      <c r="E27" s="13">
        <v>4989985.5599999996</v>
      </c>
      <c r="F27" s="13">
        <v>4420934.26</v>
      </c>
      <c r="G27" s="13">
        <f t="shared" si="1"/>
        <v>1750538.7400000012</v>
      </c>
      <c r="H27" s="14">
        <v>3500</v>
      </c>
    </row>
    <row r="28" spans="1:8" x14ac:dyDescent="0.2">
      <c r="A28" s="12" t="s">
        <v>33</v>
      </c>
      <c r="B28" s="13">
        <v>442850</v>
      </c>
      <c r="C28" s="13">
        <v>0</v>
      </c>
      <c r="D28" s="13">
        <f t="shared" si="0"/>
        <v>442850</v>
      </c>
      <c r="E28" s="13">
        <v>272443.27</v>
      </c>
      <c r="F28" s="13">
        <v>272443.27</v>
      </c>
      <c r="G28" s="13">
        <f t="shared" si="1"/>
        <v>170406.72999999998</v>
      </c>
      <c r="H28" s="14">
        <v>3600</v>
      </c>
    </row>
    <row r="29" spans="1:8" x14ac:dyDescent="0.2">
      <c r="A29" s="12" t="s">
        <v>34</v>
      </c>
      <c r="B29" s="13">
        <v>299589.68</v>
      </c>
      <c r="C29" s="13">
        <v>134622.56</v>
      </c>
      <c r="D29" s="13">
        <f t="shared" si="0"/>
        <v>434212.24</v>
      </c>
      <c r="E29" s="13">
        <v>360936.77</v>
      </c>
      <c r="F29" s="13">
        <v>360936.77</v>
      </c>
      <c r="G29" s="13">
        <f t="shared" si="1"/>
        <v>73275.469999999972</v>
      </c>
      <c r="H29" s="14">
        <v>3700</v>
      </c>
    </row>
    <row r="30" spans="1:8" x14ac:dyDescent="0.2">
      <c r="A30" s="12" t="s">
        <v>35</v>
      </c>
      <c r="B30" s="13">
        <v>1473640</v>
      </c>
      <c r="C30" s="13">
        <v>-186831</v>
      </c>
      <c r="D30" s="13">
        <f t="shared" si="0"/>
        <v>1286809</v>
      </c>
      <c r="E30" s="13">
        <v>934268.91</v>
      </c>
      <c r="F30" s="13">
        <v>934268.91</v>
      </c>
      <c r="G30" s="13">
        <f t="shared" si="1"/>
        <v>352540.08999999997</v>
      </c>
      <c r="H30" s="14">
        <v>3800</v>
      </c>
    </row>
    <row r="31" spans="1:8" x14ac:dyDescent="0.2">
      <c r="A31" s="12" t="s">
        <v>36</v>
      </c>
      <c r="B31" s="13">
        <v>1375821.61</v>
      </c>
      <c r="C31" s="13">
        <v>1959973.65</v>
      </c>
      <c r="D31" s="13">
        <f t="shared" si="0"/>
        <v>3335795.26</v>
      </c>
      <c r="E31" s="13">
        <v>3220690.72</v>
      </c>
      <c r="F31" s="13">
        <v>3220690.72</v>
      </c>
      <c r="G31" s="13">
        <f t="shared" si="1"/>
        <v>115104.53999999957</v>
      </c>
      <c r="H31" s="14">
        <v>3900</v>
      </c>
    </row>
    <row r="32" spans="1:8" x14ac:dyDescent="0.2">
      <c r="A32" s="10" t="s">
        <v>37</v>
      </c>
      <c r="B32" s="15">
        <f>SUM(B33:B41)</f>
        <v>3416603.65</v>
      </c>
      <c r="C32" s="15">
        <f>SUM(C33:C41)</f>
        <v>-1357245.48</v>
      </c>
      <c r="D32" s="15">
        <f t="shared" si="0"/>
        <v>2059358.17</v>
      </c>
      <c r="E32" s="15">
        <f>SUM(E33:E41)</f>
        <v>862708.5</v>
      </c>
      <c r="F32" s="15">
        <f>SUM(F33:F41)</f>
        <v>862708.5</v>
      </c>
      <c r="G32" s="15">
        <f t="shared" si="1"/>
        <v>1196649.67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3416603.65</v>
      </c>
      <c r="C36" s="13">
        <v>-1357245.48</v>
      </c>
      <c r="D36" s="13">
        <f t="shared" si="0"/>
        <v>2059358.17</v>
      </c>
      <c r="E36" s="13">
        <v>862708.5</v>
      </c>
      <c r="F36" s="13">
        <v>862708.5</v>
      </c>
      <c r="G36" s="13">
        <f t="shared" si="1"/>
        <v>1196649.67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1834000</v>
      </c>
      <c r="C42" s="15">
        <f>SUM(C43:C51)</f>
        <v>3986135.2800000003</v>
      </c>
      <c r="D42" s="15">
        <f t="shared" si="0"/>
        <v>5820135.2800000003</v>
      </c>
      <c r="E42" s="15">
        <f>SUM(E43:E51)</f>
        <v>1915775.84</v>
      </c>
      <c r="F42" s="15">
        <f>SUM(F43:F51)</f>
        <v>1915775.84</v>
      </c>
      <c r="G42" s="15">
        <f t="shared" si="1"/>
        <v>3904359.4400000004</v>
      </c>
      <c r="H42" s="16">
        <v>0</v>
      </c>
    </row>
    <row r="43" spans="1:8" x14ac:dyDescent="0.2">
      <c r="A43" s="17" t="s">
        <v>48</v>
      </c>
      <c r="B43" s="13">
        <v>830500</v>
      </c>
      <c r="C43" s="13">
        <v>131096.48000000001</v>
      </c>
      <c r="D43" s="13">
        <f t="shared" si="0"/>
        <v>961596.48</v>
      </c>
      <c r="E43" s="13">
        <v>461624.5</v>
      </c>
      <c r="F43" s="13">
        <v>461624.5</v>
      </c>
      <c r="G43" s="13">
        <f t="shared" si="1"/>
        <v>499971.98</v>
      </c>
      <c r="H43" s="14">
        <v>5100</v>
      </c>
    </row>
    <row r="44" spans="1:8" x14ac:dyDescent="0.2">
      <c r="A44" s="12" t="s">
        <v>49</v>
      </c>
      <c r="B44" s="13">
        <v>580000</v>
      </c>
      <c r="C44" s="13">
        <v>579976.80000000005</v>
      </c>
      <c r="D44" s="13">
        <f t="shared" si="0"/>
        <v>1159976.8</v>
      </c>
      <c r="E44" s="13">
        <v>853236.74</v>
      </c>
      <c r="F44" s="13">
        <v>853236.74</v>
      </c>
      <c r="G44" s="13">
        <f t="shared" si="1"/>
        <v>306740.06000000006</v>
      </c>
      <c r="H44" s="14">
        <v>5200</v>
      </c>
    </row>
    <row r="45" spans="1:8" x14ac:dyDescent="0.2">
      <c r="A45" s="12" t="s">
        <v>50</v>
      </c>
      <c r="B45" s="13">
        <v>20000</v>
      </c>
      <c r="C45" s="13">
        <v>0</v>
      </c>
      <c r="D45" s="13">
        <f t="shared" si="0"/>
        <v>20000</v>
      </c>
      <c r="E45" s="13">
        <v>3984.6</v>
      </c>
      <c r="F45" s="13">
        <v>3984.6</v>
      </c>
      <c r="G45" s="13">
        <f t="shared" si="1"/>
        <v>16015.4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2940000</v>
      </c>
      <c r="D46" s="13">
        <f t="shared" si="0"/>
        <v>2940000</v>
      </c>
      <c r="E46" s="13">
        <v>0</v>
      </c>
      <c r="F46" s="13">
        <v>0</v>
      </c>
      <c r="G46" s="13">
        <f t="shared" si="1"/>
        <v>2940000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403500</v>
      </c>
      <c r="C48" s="13">
        <v>335062</v>
      </c>
      <c r="D48" s="13">
        <f t="shared" si="0"/>
        <v>738562</v>
      </c>
      <c r="E48" s="13">
        <v>596930</v>
      </c>
      <c r="F48" s="13">
        <v>596930</v>
      </c>
      <c r="G48" s="13">
        <f t="shared" si="1"/>
        <v>141632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1521375.24</v>
      </c>
      <c r="D52" s="15">
        <f t="shared" si="0"/>
        <v>1521375.24</v>
      </c>
      <c r="E52" s="15">
        <f>SUM(E53:E55)</f>
        <v>1521375.24</v>
      </c>
      <c r="F52" s="15">
        <f>SUM(F53:F55)</f>
        <v>1521375.24</v>
      </c>
      <c r="G52" s="15">
        <f t="shared" si="1"/>
        <v>0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1521375.24</v>
      </c>
      <c r="D54" s="13">
        <f t="shared" si="0"/>
        <v>1521375.24</v>
      </c>
      <c r="E54" s="13">
        <v>1521375.24</v>
      </c>
      <c r="F54" s="13">
        <v>1521375.24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73939651.74000001</v>
      </c>
      <c r="C76" s="21">
        <f t="shared" si="4"/>
        <v>10646722.709999999</v>
      </c>
      <c r="D76" s="21">
        <f t="shared" si="4"/>
        <v>84586374.450000003</v>
      </c>
      <c r="E76" s="21">
        <f t="shared" si="4"/>
        <v>70800821.349999979</v>
      </c>
      <c r="F76" s="21">
        <f t="shared" si="4"/>
        <v>69185488.159999996</v>
      </c>
      <c r="G76" s="21">
        <f t="shared" si="4"/>
        <v>13785553.100000009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2026-01-27T17:47:24Z</dcterms:created>
  <dcterms:modified xsi:type="dcterms:W3CDTF">2026-01-27T17:48:08Z</dcterms:modified>
</cp:coreProperties>
</file>