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5\PUBLICACION PÁGINA UPB\4to Trimestre\Información Disciplina Financiera\"/>
    </mc:Choice>
  </mc:AlternateContent>
  <xr:revisionPtr revIDLastSave="0" documentId="8_{686B0F17-7AE7-4FDA-BA1B-9F3BA6FDD101}" xr6:coauthVersionLast="36" xr6:coauthVersionMax="36" xr10:uidLastSave="{00000000-0000-0000-0000-000000000000}"/>
  <bookViews>
    <workbookView xWindow="0" yWindow="0" windowWidth="28800" windowHeight="11025" xr2:uid="{EE08DC88-0323-40AA-885D-1E64E1C1FC99}"/>
  </bookViews>
  <sheets>
    <sheet name="Formato 5" sheetId="2" r:id="rId1"/>
  </sheets>
  <externalReferences>
    <externalReference r:id="rId2"/>
    <externalReference r:id="rId3"/>
  </externalReferences>
  <definedNames>
    <definedName name="ENTE_PUBLICO">'[2]Info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2" l="1"/>
  <c r="F75" i="2"/>
  <c r="E75" i="2"/>
  <c r="D75" i="2"/>
  <c r="C75" i="2"/>
  <c r="B75" i="2"/>
  <c r="G74" i="2"/>
  <c r="G73" i="2"/>
  <c r="G68" i="2"/>
  <c r="G67" i="2"/>
  <c r="F67" i="2"/>
  <c r="E67" i="2"/>
  <c r="D67" i="2"/>
  <c r="C67" i="2"/>
  <c r="B67" i="2"/>
  <c r="G63" i="2"/>
  <c r="G62" i="2"/>
  <c r="G61" i="2"/>
  <c r="G60" i="2"/>
  <c r="G59" i="2"/>
  <c r="F59" i="2"/>
  <c r="E59" i="2"/>
  <c r="D59" i="2"/>
  <c r="C59" i="2"/>
  <c r="B59" i="2"/>
  <c r="G58" i="2"/>
  <c r="G57" i="2"/>
  <c r="G56" i="2"/>
  <c r="G55" i="2"/>
  <c r="G54" i="2" s="1"/>
  <c r="F54" i="2"/>
  <c r="E54" i="2"/>
  <c r="E65" i="2" s="1"/>
  <c r="D54" i="2"/>
  <c r="D65" i="2" s="1"/>
  <c r="C54" i="2"/>
  <c r="B54" i="2"/>
  <c r="G53" i="2"/>
  <c r="G52" i="2"/>
  <c r="G51" i="2"/>
  <c r="G50" i="2"/>
  <c r="G49" i="2"/>
  <c r="G48" i="2"/>
  <c r="G45" i="2" s="1"/>
  <c r="G65" i="2" s="1"/>
  <c r="G47" i="2"/>
  <c r="G46" i="2"/>
  <c r="F45" i="2"/>
  <c r="F65" i="2" s="1"/>
  <c r="E45" i="2"/>
  <c r="D45" i="2"/>
  <c r="C45" i="2"/>
  <c r="C65" i="2" s="1"/>
  <c r="B45" i="2"/>
  <c r="B65" i="2" s="1"/>
  <c r="G39" i="2"/>
  <c r="G37" i="2" s="1"/>
  <c r="G38" i="2"/>
  <c r="F37" i="2"/>
  <c r="E37" i="2"/>
  <c r="D37" i="2"/>
  <c r="C37" i="2"/>
  <c r="B37" i="2"/>
  <c r="G36" i="2"/>
  <c r="G35" i="2" s="1"/>
  <c r="F35" i="2"/>
  <c r="E35" i="2"/>
  <c r="D35" i="2"/>
  <c r="C35" i="2"/>
  <c r="B35" i="2"/>
  <c r="G34" i="2"/>
  <c r="G33" i="2"/>
  <c r="G32" i="2"/>
  <c r="G31" i="2"/>
  <c r="G30" i="2"/>
  <c r="G29" i="2"/>
  <c r="G28" i="2" s="1"/>
  <c r="F28" i="2"/>
  <c r="E28" i="2"/>
  <c r="D28" i="2"/>
  <c r="C28" i="2"/>
  <c r="B28" i="2"/>
  <c r="G27" i="2"/>
  <c r="G26" i="2"/>
  <c r="G25" i="2"/>
  <c r="G24" i="2"/>
  <c r="G23" i="2"/>
  <c r="G22" i="2"/>
  <c r="G21" i="2"/>
  <c r="G20" i="2"/>
  <c r="G19" i="2"/>
  <c r="G18" i="2"/>
  <c r="G16" i="2" s="1"/>
  <c r="G17" i="2"/>
  <c r="F16" i="2"/>
  <c r="F41" i="2" s="1"/>
  <c r="F70" i="2" s="1"/>
  <c r="E16" i="2"/>
  <c r="E41" i="2" s="1"/>
  <c r="E70" i="2" s="1"/>
  <c r="D16" i="2"/>
  <c r="D41" i="2" s="1"/>
  <c r="C16" i="2"/>
  <c r="C41" i="2" s="1"/>
  <c r="C70" i="2" s="1"/>
  <c r="B16" i="2"/>
  <c r="B41" i="2" s="1"/>
  <c r="B70" i="2" s="1"/>
  <c r="G15" i="2"/>
  <c r="G14" i="2"/>
  <c r="G13" i="2"/>
  <c r="G12" i="2"/>
  <c r="G11" i="2"/>
  <c r="G10" i="2"/>
  <c r="G9" i="2"/>
  <c r="A4" i="2"/>
  <c r="A2" i="2"/>
  <c r="G41" i="2" l="1"/>
  <c r="D70" i="2"/>
  <c r="G42" i="2" l="1"/>
  <c r="G70" i="2"/>
</calcChain>
</file>

<file path=xl/sharedStrings.xml><?xml version="1.0" encoding="utf-8"?>
<sst xmlns="http://schemas.openxmlformats.org/spreadsheetml/2006/main" count="74" uniqueCount="74">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</sst>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UPB_25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UNIVERSIDAD POLITECNICA DEL BICENTENARIO</v>
          </cell>
        </row>
      </sheetData>
      <sheetData sheetId="1"/>
      <sheetData sheetId="2">
        <row r="4">
          <cell r="A4" t="str">
            <v>Del 1 de Enero al 31 de Diciembre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1EA20-9AB2-44DD-AB8A-0A5A7A5037F0}">
  <sheetPr>
    <outlinePr summaryBelow="0"/>
  </sheetPr>
  <dimension ref="A1:G77"/>
  <sheetViews>
    <sheetView showGridLines="0" tabSelected="1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tr">
        <f>'[1]Formato 1'!A2</f>
        <v xml:space="preserve"> UNIVERSIDAD POLITECNICA DEL BICENTENARIO</v>
      </c>
      <c r="B2" s="5"/>
      <c r="C2" s="5"/>
      <c r="D2" s="5"/>
      <c r="E2" s="5"/>
      <c r="F2" s="5"/>
      <c r="G2" s="6"/>
    </row>
    <row r="3" spans="1:7" x14ac:dyDescent="0.25">
      <c r="A3" s="7" t="s">
        <v>1</v>
      </c>
      <c r="B3" s="8"/>
      <c r="C3" s="8"/>
      <c r="D3" s="8"/>
      <c r="E3" s="8"/>
      <c r="F3" s="8"/>
      <c r="G3" s="9"/>
    </row>
    <row r="4" spans="1:7" x14ac:dyDescent="0.25">
      <c r="A4" s="7" t="str">
        <f>'[1]Formato 3'!A4</f>
        <v>Del 1 de Enero al 31 de Diciembre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2</v>
      </c>
      <c r="B5" s="11"/>
      <c r="C5" s="11"/>
      <c r="D5" s="11"/>
      <c r="E5" s="11"/>
      <c r="F5" s="11"/>
      <c r="G5" s="12"/>
    </row>
    <row r="6" spans="1:7" x14ac:dyDescent="0.25">
      <c r="A6" s="13" t="s">
        <v>3</v>
      </c>
      <c r="B6" s="14" t="s">
        <v>4</v>
      </c>
      <c r="C6" s="14"/>
      <c r="D6" s="14"/>
      <c r="E6" s="14"/>
      <c r="F6" s="14"/>
      <c r="G6" s="14" t="s">
        <v>5</v>
      </c>
    </row>
    <row r="7" spans="1:7" ht="30" x14ac:dyDescent="0.25">
      <c r="A7" s="15"/>
      <c r="B7" s="16" t="s">
        <v>6</v>
      </c>
      <c r="C7" s="17" t="s">
        <v>7</v>
      </c>
      <c r="D7" s="16" t="s">
        <v>8</v>
      </c>
      <c r="E7" s="16" t="s">
        <v>9</v>
      </c>
      <c r="F7" s="16" t="s">
        <v>10</v>
      </c>
      <c r="G7" s="14"/>
    </row>
    <row r="8" spans="1:7" x14ac:dyDescent="0.25">
      <c r="A8" s="18" t="s">
        <v>11</v>
      </c>
      <c r="B8" s="19"/>
      <c r="C8" s="19"/>
      <c r="D8" s="19"/>
      <c r="E8" s="19"/>
      <c r="F8" s="19"/>
      <c r="G8" s="19"/>
    </row>
    <row r="9" spans="1:7" x14ac:dyDescent="0.25">
      <c r="A9" s="20" t="s">
        <v>12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18</v>
      </c>
      <c r="B15" s="21">
        <v>10889728</v>
      </c>
      <c r="C15" s="21">
        <v>4987921.45</v>
      </c>
      <c r="D15" s="21">
        <v>15877649.449999999</v>
      </c>
      <c r="E15" s="21">
        <v>9712069.2699999996</v>
      </c>
      <c r="F15" s="21">
        <v>9712069.2699999996</v>
      </c>
      <c r="G15" s="21">
        <f t="shared" si="0"/>
        <v>-1177658.7300000004</v>
      </c>
    </row>
    <row r="16" spans="1:7" x14ac:dyDescent="0.25">
      <c r="A16" s="22" t="s">
        <v>19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29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31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33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34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35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36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37</v>
      </c>
      <c r="B34" s="21">
        <v>44016509.740000002</v>
      </c>
      <c r="C34" s="21">
        <v>4192433.62</v>
      </c>
      <c r="D34" s="21">
        <v>48208943.359999999</v>
      </c>
      <c r="E34" s="21">
        <v>48208943.359999999</v>
      </c>
      <c r="F34" s="21">
        <v>48208943.359999999</v>
      </c>
      <c r="G34" s="21">
        <f t="shared" si="4"/>
        <v>4192433.6199999973</v>
      </c>
    </row>
    <row r="35" spans="1:7" ht="14.45" customHeight="1" x14ac:dyDescent="0.25">
      <c r="A35" s="20" t="s">
        <v>38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39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40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41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42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43</v>
      </c>
      <c r="B41" s="26">
        <f t="shared" ref="B41:G41" si="7">SUM(B9,B10,B11,B12,B13,B14,B15,B16,B28,B34,B35,B37)</f>
        <v>54906237.740000002</v>
      </c>
      <c r="C41" s="26">
        <f t="shared" si="7"/>
        <v>9180355.0700000003</v>
      </c>
      <c r="D41" s="26">
        <f t="shared" si="7"/>
        <v>64086592.810000002</v>
      </c>
      <c r="E41" s="26">
        <f t="shared" si="7"/>
        <v>57921012.629999995</v>
      </c>
      <c r="F41" s="26">
        <f t="shared" si="7"/>
        <v>57921012.629999995</v>
      </c>
      <c r="G41" s="26">
        <f t="shared" si="7"/>
        <v>3014774.8899999969</v>
      </c>
    </row>
    <row r="42" spans="1:7" x14ac:dyDescent="0.25">
      <c r="A42" s="25" t="s">
        <v>44</v>
      </c>
      <c r="B42" s="27"/>
      <c r="C42" s="27"/>
      <c r="D42" s="27"/>
      <c r="E42" s="27"/>
      <c r="F42" s="27"/>
      <c r="G42" s="26">
        <f>IF(G41&gt;0,G41,0)</f>
        <v>3014774.8899999969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45</v>
      </c>
      <c r="B44" s="28"/>
      <c r="C44" s="28"/>
      <c r="D44" s="28"/>
      <c r="E44" s="28"/>
      <c r="F44" s="28"/>
      <c r="G44" s="28"/>
    </row>
    <row r="45" spans="1:7" x14ac:dyDescent="0.25">
      <c r="A45" s="20" t="s">
        <v>46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29" t="s">
        <v>47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29" t="s">
        <v>48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29" t="s">
        <v>49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29" t="s">
        <v>50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29" t="s">
        <v>51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29" t="s">
        <v>52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ht="30" x14ac:dyDescent="0.25">
      <c r="A52" s="30" t="s">
        <v>53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54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55</v>
      </c>
      <c r="B54" s="21">
        <f t="shared" ref="B54:G54" si="10">SUM(B55:B58)</f>
        <v>19033414</v>
      </c>
      <c r="C54" s="21">
        <f t="shared" si="10"/>
        <v>1669767.73</v>
      </c>
      <c r="D54" s="21">
        <f t="shared" si="10"/>
        <v>20703181.73</v>
      </c>
      <c r="E54" s="21">
        <f t="shared" si="10"/>
        <v>20703181.73</v>
      </c>
      <c r="F54" s="21">
        <f t="shared" si="10"/>
        <v>20703181.73</v>
      </c>
      <c r="G54" s="21">
        <f t="shared" si="10"/>
        <v>1669767.7300000004</v>
      </c>
    </row>
    <row r="55" spans="1:7" x14ac:dyDescent="0.25">
      <c r="A55" s="30" t="s">
        <v>56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29" t="s">
        <v>57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29" t="s">
        <v>58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0" t="s">
        <v>59</v>
      </c>
      <c r="B58" s="21">
        <v>19033414</v>
      </c>
      <c r="C58" s="21">
        <v>1669767.73</v>
      </c>
      <c r="D58" s="21">
        <v>20703181.73</v>
      </c>
      <c r="E58" s="21">
        <v>20703181.73</v>
      </c>
      <c r="F58" s="21">
        <v>20703181.73</v>
      </c>
      <c r="G58" s="21">
        <f t="shared" si="11"/>
        <v>1669767.7300000004</v>
      </c>
    </row>
    <row r="59" spans="1:7" x14ac:dyDescent="0.25">
      <c r="A59" s="20" t="s">
        <v>60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29" t="s">
        <v>61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29" t="s">
        <v>62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63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64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65</v>
      </c>
      <c r="B65" s="26">
        <f t="shared" ref="B65:G65" si="14">B45+B54+B59+B62+B63</f>
        <v>19033414</v>
      </c>
      <c r="C65" s="26">
        <f t="shared" si="14"/>
        <v>1669767.73</v>
      </c>
      <c r="D65" s="26">
        <f t="shared" si="14"/>
        <v>20703181.73</v>
      </c>
      <c r="E65" s="26">
        <f t="shared" si="14"/>
        <v>20703181.73</v>
      </c>
      <c r="F65" s="26">
        <f t="shared" si="14"/>
        <v>20703181.73</v>
      </c>
      <c r="G65" s="26">
        <f t="shared" si="14"/>
        <v>1669767.7300000004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66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67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68</v>
      </c>
      <c r="B70" s="26">
        <f t="shared" ref="B70:G70" si="16">B41+B65+B67</f>
        <v>73939651.74000001</v>
      </c>
      <c r="C70" s="26">
        <f t="shared" si="16"/>
        <v>10850122.800000001</v>
      </c>
      <c r="D70" s="26">
        <f t="shared" si="16"/>
        <v>84789774.540000007</v>
      </c>
      <c r="E70" s="26">
        <f t="shared" si="16"/>
        <v>78624194.359999999</v>
      </c>
      <c r="F70" s="26">
        <f t="shared" si="16"/>
        <v>78624194.359999999</v>
      </c>
      <c r="G70" s="26">
        <f t="shared" si="16"/>
        <v>4684542.6199999973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69</v>
      </c>
      <c r="B72" s="28"/>
      <c r="C72" s="28"/>
      <c r="D72" s="28"/>
      <c r="E72" s="28"/>
      <c r="F72" s="28"/>
      <c r="G72" s="28"/>
    </row>
    <row r="73" spans="1:7" ht="30" x14ac:dyDescent="0.25">
      <c r="A73" s="31" t="s">
        <v>70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ht="30" x14ac:dyDescent="0.25">
      <c r="A74" s="31" t="s">
        <v>71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2" t="s">
        <v>72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t="s">
        <v>73</v>
      </c>
    </row>
  </sheetData>
  <mergeCells count="4">
    <mergeCell ref="A1:G1"/>
    <mergeCell ref="A6:A7"/>
    <mergeCell ref="B6:F6"/>
    <mergeCell ref="G6:G7"/>
  </mergeCells>
  <dataValidations count="1">
    <dataValidation type="decimal" allowBlank="1" showInputMessage="1" showErrorMessage="1" sqref="B9:G75" xr:uid="{54254C05-8E26-46A6-AB18-9AA6412E44D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2026-01-27T17:30:01Z</dcterms:created>
  <dcterms:modified xsi:type="dcterms:W3CDTF">2026-01-27T17:30:53Z</dcterms:modified>
</cp:coreProperties>
</file>