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977E03C9-3FAF-48F7-B770-6DC7630872FA}" xr6:coauthVersionLast="36" xr6:coauthVersionMax="36" xr10:uidLastSave="{00000000-0000-0000-0000-000000000000}"/>
  <bookViews>
    <workbookView xWindow="0" yWindow="0" windowWidth="28800" windowHeight="11625" xr2:uid="{BBB628E1-03B9-49F9-BBB6-376A1C80DC6A}"/>
  </bookViews>
  <sheets>
    <sheet name="Formato 4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74" i="2" s="1"/>
  <c r="D68" i="2"/>
  <c r="C68" i="2"/>
  <c r="B68" i="2"/>
  <c r="D64" i="2"/>
  <c r="C64" i="2"/>
  <c r="B64" i="2"/>
  <c r="D63" i="2"/>
  <c r="C63" i="2"/>
  <c r="C72" i="2" s="1"/>
  <c r="C74" i="2" s="1"/>
  <c r="B63" i="2"/>
  <c r="B72" i="2" s="1"/>
  <c r="B74" i="2" s="1"/>
  <c r="D55" i="2"/>
  <c r="C55" i="2"/>
  <c r="D49" i="2"/>
  <c r="C49" i="2"/>
  <c r="B49" i="2"/>
  <c r="D48" i="2"/>
  <c r="D57" i="2" s="1"/>
  <c r="D59" i="2" s="1"/>
  <c r="C48" i="2"/>
  <c r="C57" i="2" s="1"/>
  <c r="C59" i="2" s="1"/>
  <c r="B48" i="2"/>
  <c r="B57" i="2" s="1"/>
  <c r="B59" i="2" s="1"/>
  <c r="C44" i="2"/>
  <c r="B44" i="2"/>
  <c r="D40" i="2"/>
  <c r="C40" i="2"/>
  <c r="B40" i="2"/>
  <c r="D37" i="2"/>
  <c r="D44" i="2" s="1"/>
  <c r="C37" i="2"/>
  <c r="B37" i="2"/>
  <c r="D29" i="2"/>
  <c r="C29" i="2"/>
  <c r="B29" i="2"/>
  <c r="D17" i="2"/>
  <c r="C17" i="2"/>
  <c r="D13" i="2"/>
  <c r="C13" i="2"/>
  <c r="B13" i="2"/>
  <c r="D8" i="2"/>
  <c r="D21" i="2" s="1"/>
  <c r="D23" i="2" s="1"/>
  <c r="D25" i="2" s="1"/>
  <c r="D33" i="2" s="1"/>
  <c r="C8" i="2"/>
  <c r="C21" i="2" s="1"/>
  <c r="C23" i="2" s="1"/>
  <c r="C25" i="2" s="1"/>
  <c r="C33" i="2" s="1"/>
  <c r="B8" i="2"/>
  <c r="B21" i="2" s="1"/>
  <c r="B23" i="2" s="1"/>
  <c r="B25" i="2" s="1"/>
  <c r="B33" i="2" s="1"/>
  <c r="A4" i="2"/>
  <c r="A2" i="2"/>
</calcChain>
</file>

<file path=xl/sharedStrings.xml><?xml version="1.0" encoding="utf-8"?>
<sst xmlns="http://schemas.openxmlformats.org/spreadsheetml/2006/main" count="64" uniqueCount="42">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</sst>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7921-6124-40E5-B5E2-4A40D3AE46F6}">
  <sheetPr>
    <outlinePr summaryBelow="0"/>
    <pageSetUpPr fitToPage="1"/>
  </sheetPr>
  <dimension ref="A1:D76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UNIVERSIDAD POLITECNICA DEL BICENTENARIO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marzo de 2026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B9+B10+B11</f>
        <v>75719113</v>
      </c>
      <c r="C8" s="16">
        <f>C9+C10+C11</f>
        <v>18812669.800000001</v>
      </c>
      <c r="D8" s="16">
        <f>D9+D10+D11</f>
        <v>18812669.800000001</v>
      </c>
    </row>
    <row r="9" spans="1:4" x14ac:dyDescent="0.25">
      <c r="A9" s="17" t="s">
        <v>8</v>
      </c>
      <c r="B9" s="18">
        <v>56685699</v>
      </c>
      <c r="C9" s="18">
        <v>18812669.800000001</v>
      </c>
      <c r="D9" s="18">
        <v>18812669.800000001</v>
      </c>
    </row>
    <row r="10" spans="1:4" x14ac:dyDescent="0.25">
      <c r="A10" s="17" t="s">
        <v>9</v>
      </c>
      <c r="B10" s="18">
        <v>19033414</v>
      </c>
      <c r="C10" s="18">
        <v>0</v>
      </c>
      <c r="D10" s="18">
        <v>0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75719113</v>
      </c>
      <c r="C13" s="16">
        <f>C14+C15</f>
        <v>13786865.58</v>
      </c>
      <c r="D13" s="16">
        <f>D14+D15</f>
        <v>13065440.98</v>
      </c>
    </row>
    <row r="14" spans="1:4" x14ac:dyDescent="0.25">
      <c r="A14" s="17" t="s">
        <v>12</v>
      </c>
      <c r="B14" s="18">
        <v>56685699</v>
      </c>
      <c r="C14" s="18">
        <v>13786865.58</v>
      </c>
      <c r="D14" s="18">
        <v>13065440.98</v>
      </c>
    </row>
    <row r="15" spans="1:4" x14ac:dyDescent="0.25">
      <c r="A15" s="17" t="s">
        <v>13</v>
      </c>
      <c r="B15" s="18">
        <v>19033414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833098.16</v>
      </c>
      <c r="D17" s="16">
        <f>D18+D19</f>
        <v>833098.16</v>
      </c>
    </row>
    <row r="18" spans="1:4" x14ac:dyDescent="0.25">
      <c r="A18" s="17" t="s">
        <v>15</v>
      </c>
      <c r="B18" s="22">
        <v>0</v>
      </c>
      <c r="C18" s="23">
        <v>833098.16</v>
      </c>
      <c r="D18" s="23">
        <v>833098.16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5858902.3800000008</v>
      </c>
      <c r="D21" s="16">
        <f>D8-D13+D17</f>
        <v>6580326.9800000004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5858902.3800000008</v>
      </c>
      <c r="D23" s="16">
        <f>D21-D11</f>
        <v>6580326.9800000004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5025804.2200000007</v>
      </c>
      <c r="D25" s="16">
        <f>D23-D17</f>
        <v>5747228.8200000003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3</v>
      </c>
      <c r="B28" s="14" t="s">
        <v>20</v>
      </c>
      <c r="C28" s="14" t="s">
        <v>5</v>
      </c>
      <c r="D28" s="14" t="s">
        <v>21</v>
      </c>
    </row>
    <row r="29" spans="1:4" x14ac:dyDescent="0.25">
      <c r="A29" s="15" t="s">
        <v>22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23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24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25</v>
      </c>
      <c r="B33" s="29">
        <f>B25+B29</f>
        <v>0</v>
      </c>
      <c r="C33" s="29">
        <f>C25+C29</f>
        <v>5025804.2200000007</v>
      </c>
      <c r="D33" s="29">
        <f>D25+D29</f>
        <v>5747228.8200000003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30" x14ac:dyDescent="0.25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45" customHeight="1" x14ac:dyDescent="0.25">
      <c r="A37" s="15" t="s">
        <v>26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27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28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29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30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31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32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25">
      <c r="A48" s="35" t="s">
        <v>33</v>
      </c>
      <c r="B48" s="36">
        <f>B9</f>
        <v>56685699</v>
      </c>
      <c r="C48" s="36">
        <f>C9</f>
        <v>18812669.800000001</v>
      </c>
      <c r="D48" s="36">
        <f>D9</f>
        <v>18812669.800000001</v>
      </c>
    </row>
    <row r="49" spans="1:4" x14ac:dyDescent="0.25">
      <c r="A49" s="37" t="s">
        <v>34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27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30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v>56685699</v>
      </c>
      <c r="C53" s="23">
        <v>13786865.58</v>
      </c>
      <c r="D53" s="23">
        <v>13065440.98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833098.16</v>
      </c>
      <c r="D55" s="23">
        <f>D18</f>
        <v>833098.16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35</v>
      </c>
      <c r="B57" s="29">
        <f>B48+B49-B53+B55</f>
        <v>0</v>
      </c>
      <c r="C57" s="29">
        <f>C48+C49-C53+C55</f>
        <v>5858902.3800000008</v>
      </c>
      <c r="D57" s="29">
        <f>D48+D49-D53+D55</f>
        <v>6580326.9800000004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36</v>
      </c>
      <c r="B59" s="29">
        <f>B57-B49</f>
        <v>0</v>
      </c>
      <c r="C59" s="29">
        <f>C57-C49</f>
        <v>5858902.3800000008</v>
      </c>
      <c r="D59" s="29">
        <f>D57-D49</f>
        <v>6580326.9800000004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19033414</v>
      </c>
      <c r="C63" s="42">
        <f>C10</f>
        <v>0</v>
      </c>
      <c r="D63" s="42">
        <f>D10</f>
        <v>0</v>
      </c>
    </row>
    <row r="64" spans="1:4" ht="30" x14ac:dyDescent="0.25">
      <c r="A64" s="37" t="s">
        <v>37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28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31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38</v>
      </c>
      <c r="B68" s="18">
        <f>B15</f>
        <v>19033414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v>0</v>
      </c>
      <c r="D70" s="18"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39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40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  <row r="76" spans="1:4" x14ac:dyDescent="0.25">
      <c r="A76" t="s">
        <v>41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48:D59 B29:D33 B8:D25 B37:D44 B63:D74" xr:uid="{5680002E-24B1-4C32-8679-4B050C08F2B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2026-05-04T19:28:38Z</dcterms:created>
  <dcterms:modified xsi:type="dcterms:W3CDTF">2026-05-04T19:29:08Z</dcterms:modified>
</cp:coreProperties>
</file>